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570"/>
  </bookViews>
  <sheets>
    <sheet name="Лист1" sheetId="1" r:id="rId1"/>
  </sheets>
  <definedNames>
    <definedName name="_xlnm.Print_Area" localSheetId="0">Лист1!$A$1:$T$195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9" i="1"/>
  <c r="S63"/>
  <c r="J62"/>
  <c r="I62"/>
  <c r="J60"/>
  <c r="I60"/>
  <c r="N159" l="1"/>
  <c r="M159"/>
  <c r="P93"/>
  <c r="O93"/>
  <c r="P60"/>
  <c r="O60"/>
  <c r="E105"/>
  <c r="F105"/>
  <c r="G105"/>
  <c r="H105"/>
  <c r="I105"/>
  <c r="J105"/>
  <c r="K105"/>
  <c r="L105"/>
  <c r="M105"/>
  <c r="N105"/>
  <c r="S189"/>
  <c r="O171" l="1"/>
  <c r="P171"/>
  <c r="H60" l="1"/>
  <c r="G60"/>
  <c r="T9"/>
  <c r="N184"/>
  <c r="M184"/>
  <c r="F93"/>
  <c r="E93"/>
  <c r="S183" l="1"/>
  <c r="S176"/>
  <c r="S170"/>
  <c r="S164"/>
  <c r="S158"/>
  <c r="S152"/>
  <c r="S146"/>
  <c r="S140"/>
  <c r="S134"/>
  <c r="S128"/>
  <c r="S122"/>
  <c r="S116"/>
  <c r="S110"/>
  <c r="S104"/>
  <c r="S98"/>
  <c r="S92"/>
  <c r="S86"/>
  <c r="S80"/>
  <c r="S74"/>
  <c r="S68"/>
  <c r="S5"/>
  <c r="S11"/>
  <c r="S17"/>
  <c r="S23"/>
  <c r="S29"/>
  <c r="S35"/>
  <c r="S41"/>
  <c r="S47"/>
  <c r="S53"/>
  <c r="T5"/>
  <c r="T193"/>
  <c r="T192"/>
  <c r="T191"/>
  <c r="T189"/>
  <c r="T187"/>
  <c r="T186"/>
  <c r="T185"/>
  <c r="T183"/>
  <c r="T180"/>
  <c r="T179"/>
  <c r="T178"/>
  <c r="T176"/>
  <c r="T174"/>
  <c r="T173"/>
  <c r="T172"/>
  <c r="T170"/>
  <c r="T168"/>
  <c r="T167"/>
  <c r="T166"/>
  <c r="T164"/>
  <c r="T162"/>
  <c r="T161"/>
  <c r="T160"/>
  <c r="T158"/>
  <c r="T156"/>
  <c r="T155"/>
  <c r="T154"/>
  <c r="T152"/>
  <c r="T150"/>
  <c r="T149"/>
  <c r="T148"/>
  <c r="T146"/>
  <c r="T144"/>
  <c r="T143"/>
  <c r="T142"/>
  <c r="T140"/>
  <c r="T138"/>
  <c r="T137"/>
  <c r="T136"/>
  <c r="T134"/>
  <c r="T132"/>
  <c r="T131"/>
  <c r="T130"/>
  <c r="T128"/>
  <c r="T126"/>
  <c r="T125"/>
  <c r="T124"/>
  <c r="T122"/>
  <c r="T120"/>
  <c r="T119"/>
  <c r="T118"/>
  <c r="T116"/>
  <c r="T114"/>
  <c r="T113"/>
  <c r="T112"/>
  <c r="T110"/>
  <c r="T108"/>
  <c r="T107"/>
  <c r="T106"/>
  <c r="T104"/>
  <c r="T102"/>
  <c r="T101"/>
  <c r="T100"/>
  <c r="T98"/>
  <c r="T96"/>
  <c r="T95"/>
  <c r="T94"/>
  <c r="T92"/>
  <c r="T90"/>
  <c r="T89"/>
  <c r="T88"/>
  <c r="T86"/>
  <c r="T84"/>
  <c r="T83"/>
  <c r="T82"/>
  <c r="T80"/>
  <c r="T78"/>
  <c r="T77"/>
  <c r="T76"/>
  <c r="T74"/>
  <c r="T72"/>
  <c r="T71"/>
  <c r="T70"/>
  <c r="T68"/>
  <c r="T66"/>
  <c r="T65"/>
  <c r="T64"/>
  <c r="T59"/>
  <c r="T57"/>
  <c r="T56"/>
  <c r="T55"/>
  <c r="T53"/>
  <c r="T51"/>
  <c r="T50"/>
  <c r="T49"/>
  <c r="T47"/>
  <c r="T45"/>
  <c r="T44"/>
  <c r="T43"/>
  <c r="T39"/>
  <c r="T38"/>
  <c r="T37"/>
  <c r="T33"/>
  <c r="T32"/>
  <c r="T31"/>
  <c r="T27"/>
  <c r="T26"/>
  <c r="T25"/>
  <c r="T23"/>
  <c r="T21"/>
  <c r="T20"/>
  <c r="T19"/>
  <c r="T17"/>
  <c r="T15"/>
  <c r="T14"/>
  <c r="T13"/>
  <c r="T11"/>
  <c r="T8"/>
  <c r="T7"/>
  <c r="T29"/>
  <c r="T35"/>
  <c r="T41"/>
  <c r="N123"/>
  <c r="M123"/>
  <c r="H123"/>
  <c r="G123"/>
  <c r="H36" l="1"/>
  <c r="G36"/>
  <c r="M48"/>
  <c r="N48"/>
  <c r="H30"/>
  <c r="G30"/>
  <c r="G54" l="1"/>
  <c r="L184" l="1"/>
  <c r="K184"/>
  <c r="P190" l="1"/>
  <c r="O190"/>
  <c r="Q81" l="1"/>
  <c r="R81"/>
  <c r="G190" l="1"/>
  <c r="H190"/>
  <c r="I190"/>
  <c r="J190"/>
  <c r="K190"/>
  <c r="L190"/>
  <c r="M190"/>
  <c r="N190"/>
  <c r="H184"/>
  <c r="I184"/>
  <c r="J184"/>
  <c r="O184"/>
  <c r="P184"/>
  <c r="G184"/>
  <c r="F177"/>
  <c r="G177"/>
  <c r="H177"/>
  <c r="I177"/>
  <c r="J177"/>
  <c r="K177"/>
  <c r="L177"/>
  <c r="M177"/>
  <c r="N177"/>
  <c r="E177"/>
  <c r="H171"/>
  <c r="I171"/>
  <c r="J171"/>
  <c r="K171"/>
  <c r="L171"/>
  <c r="M171"/>
  <c r="N171"/>
  <c r="G171"/>
  <c r="H165"/>
  <c r="I165"/>
  <c r="J165"/>
  <c r="K165"/>
  <c r="L165"/>
  <c r="M165"/>
  <c r="N165"/>
  <c r="O165"/>
  <c r="P165"/>
  <c r="G165"/>
  <c r="F159"/>
  <c r="G159"/>
  <c r="H159"/>
  <c r="I159"/>
  <c r="J159"/>
  <c r="K159"/>
  <c r="L159"/>
  <c r="E159"/>
  <c r="F153"/>
  <c r="G153"/>
  <c r="H153"/>
  <c r="I153"/>
  <c r="J153"/>
  <c r="K153"/>
  <c r="L153"/>
  <c r="M153"/>
  <c r="N153"/>
  <c r="E153"/>
  <c r="H147"/>
  <c r="I147"/>
  <c r="J147"/>
  <c r="K147"/>
  <c r="L147"/>
  <c r="M147"/>
  <c r="N147"/>
  <c r="O147"/>
  <c r="P147"/>
  <c r="G147"/>
  <c r="H141"/>
  <c r="I141"/>
  <c r="J141"/>
  <c r="K141"/>
  <c r="L141"/>
  <c r="M141"/>
  <c r="N141"/>
  <c r="O141"/>
  <c r="P141"/>
  <c r="G141"/>
  <c r="F135"/>
  <c r="G135"/>
  <c r="H135"/>
  <c r="I135"/>
  <c r="J135"/>
  <c r="K135"/>
  <c r="L135"/>
  <c r="M135"/>
  <c r="N135"/>
  <c r="E135"/>
  <c r="F129"/>
  <c r="G129"/>
  <c r="H129"/>
  <c r="I129"/>
  <c r="J129"/>
  <c r="K129"/>
  <c r="L129"/>
  <c r="M129"/>
  <c r="N129"/>
  <c r="E129"/>
  <c r="F123"/>
  <c r="I123"/>
  <c r="J123"/>
  <c r="K123"/>
  <c r="L123"/>
  <c r="E123"/>
  <c r="F117"/>
  <c r="G117"/>
  <c r="H117"/>
  <c r="I117"/>
  <c r="J117"/>
  <c r="K117"/>
  <c r="L117"/>
  <c r="M117"/>
  <c r="N117"/>
  <c r="E117"/>
  <c r="F111"/>
  <c r="G111"/>
  <c r="H111"/>
  <c r="I111"/>
  <c r="J111"/>
  <c r="K111"/>
  <c r="L111"/>
  <c r="M111"/>
  <c r="N111"/>
  <c r="E111"/>
  <c r="F99"/>
  <c r="G99"/>
  <c r="H99"/>
  <c r="I99"/>
  <c r="J99"/>
  <c r="K99"/>
  <c r="L99"/>
  <c r="M99"/>
  <c r="N99"/>
  <c r="E99"/>
  <c r="G93"/>
  <c r="H93"/>
  <c r="I93"/>
  <c r="J93"/>
  <c r="K93"/>
  <c r="L93"/>
  <c r="M93"/>
  <c r="N93"/>
  <c r="H87"/>
  <c r="I87"/>
  <c r="J87"/>
  <c r="K87"/>
  <c r="L87"/>
  <c r="M87"/>
  <c r="N87"/>
  <c r="O87"/>
  <c r="P87"/>
  <c r="G87"/>
  <c r="F81"/>
  <c r="G81"/>
  <c r="H81"/>
  <c r="I81"/>
  <c r="J81"/>
  <c r="K81"/>
  <c r="L81"/>
  <c r="M81"/>
  <c r="N81"/>
  <c r="O81"/>
  <c r="P81"/>
  <c r="E81"/>
  <c r="F75"/>
  <c r="G75"/>
  <c r="H75"/>
  <c r="I75"/>
  <c r="J75"/>
  <c r="K75"/>
  <c r="L75"/>
  <c r="M75"/>
  <c r="N75"/>
  <c r="E75"/>
  <c r="F69"/>
  <c r="G69"/>
  <c r="H69"/>
  <c r="I69"/>
  <c r="J69"/>
  <c r="K69"/>
  <c r="L69"/>
  <c r="M69"/>
  <c r="N69"/>
  <c r="O69"/>
  <c r="P69"/>
  <c r="E69"/>
  <c r="K60"/>
  <c r="L60"/>
  <c r="M60"/>
  <c r="N60"/>
  <c r="H54"/>
  <c r="I54"/>
  <c r="J54"/>
  <c r="K54"/>
  <c r="L54"/>
  <c r="M54"/>
  <c r="N54"/>
  <c r="O54"/>
  <c r="P54"/>
  <c r="F48"/>
  <c r="G48"/>
  <c r="H48"/>
  <c r="I48"/>
  <c r="J48"/>
  <c r="K48"/>
  <c r="L48"/>
  <c r="E48"/>
  <c r="F42"/>
  <c r="G42"/>
  <c r="H42"/>
  <c r="I42"/>
  <c r="J42"/>
  <c r="K42"/>
  <c r="L42"/>
  <c r="M42"/>
  <c r="N42"/>
  <c r="E42"/>
  <c r="F36"/>
  <c r="I36"/>
  <c r="J36"/>
  <c r="K36"/>
  <c r="L36"/>
  <c r="M36"/>
  <c r="N36"/>
  <c r="E36"/>
  <c r="I30"/>
  <c r="J30"/>
  <c r="K30"/>
  <c r="L30"/>
  <c r="M30"/>
  <c r="N30"/>
  <c r="F24"/>
  <c r="G24"/>
  <c r="H24"/>
  <c r="I24"/>
  <c r="J24"/>
  <c r="K24"/>
  <c r="L24"/>
  <c r="M24"/>
  <c r="N24"/>
  <c r="E24"/>
  <c r="F18"/>
  <c r="G18"/>
  <c r="H18"/>
  <c r="I18"/>
  <c r="J18"/>
  <c r="K18"/>
  <c r="L18"/>
  <c r="M18"/>
  <c r="N18"/>
  <c r="E18"/>
  <c r="F12"/>
  <c r="G12"/>
  <c r="H12"/>
  <c r="I12"/>
  <c r="J12"/>
  <c r="K12"/>
  <c r="L12"/>
  <c r="M12"/>
  <c r="N12"/>
  <c r="E12"/>
  <c r="G6"/>
  <c r="H6"/>
  <c r="I6"/>
  <c r="J6"/>
  <c r="K6"/>
  <c r="L6"/>
  <c r="M6"/>
  <c r="N6"/>
  <c r="E6"/>
  <c r="F6"/>
</calcChain>
</file>

<file path=xl/sharedStrings.xml><?xml version="1.0" encoding="utf-8"?>
<sst xmlns="http://schemas.openxmlformats.org/spreadsheetml/2006/main" count="270" uniqueCount="137">
  <si>
    <t>№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</si>
  <si>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</si>
  <si>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</si>
  <si>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</si>
  <si>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</si>
  <si>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</si>
  <si>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</si>
  <si>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</si>
  <si>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Филиалы</t>
  </si>
  <si>
    <t>Посадочные площадки Витим и Нижнеянск осуществляют прием/выпуск ВС по запросу и согласованию с ФКП «Аэропорты Севера».</t>
  </si>
  <si>
    <t>ПРИМЕЧАНИЕ:</t>
  </si>
  <si>
    <t xml:space="preserve">Обеспечение запасным осуществляется исключительно в рамках указанного регламента. </t>
  </si>
  <si>
    <t>1 - обслуживание регулярного рейса.</t>
  </si>
  <si>
    <t>2- обеспечение запасного аэродрома в дни без регулярных рейсов.</t>
  </si>
  <si>
    <t>Обоснование регламента работы филиалов ФКП «Аэропорты Севера»</t>
  </si>
  <si>
    <t>UTC +</t>
  </si>
  <si>
    <t xml:space="preserve"> Айхал</t>
  </si>
  <si>
    <t xml:space="preserve"> Алдан</t>
  </si>
  <si>
    <t xml:space="preserve"> Батагай</t>
  </si>
  <si>
    <t xml:space="preserve"> Белая Гора</t>
  </si>
  <si>
    <t>Верхневилюйск</t>
  </si>
  <si>
    <t xml:space="preserve"> Вилюйск</t>
  </si>
  <si>
    <t xml:space="preserve"> Депутатский</t>
  </si>
  <si>
    <t>Кол-во рабочих дней</t>
  </si>
  <si>
    <t xml:space="preserve"> Жиганск</t>
  </si>
  <si>
    <t xml:space="preserve"> Зырянка</t>
  </si>
  <si>
    <t xml:space="preserve"> Ленск</t>
  </si>
  <si>
    <t xml:space="preserve"> Маган</t>
  </si>
  <si>
    <t xml:space="preserve"> Мома</t>
  </si>
  <si>
    <t xml:space="preserve"> Нерюнгри</t>
  </si>
  <si>
    <t xml:space="preserve"> Нюрба</t>
  </si>
  <si>
    <t xml:space="preserve"> Олекминск</t>
  </si>
  <si>
    <t xml:space="preserve"> Оленек</t>
  </si>
  <si>
    <t xml:space="preserve"> Полярный</t>
  </si>
  <si>
    <t xml:space="preserve"> Саскылах</t>
  </si>
  <si>
    <t xml:space="preserve"> Саккырыр</t>
  </si>
  <si>
    <t xml:space="preserve"> Сангар</t>
  </si>
  <si>
    <t xml:space="preserve"> Северо-Эвенск</t>
  </si>
  <si>
    <t xml:space="preserve">Сеймчан </t>
  </si>
  <si>
    <t xml:space="preserve"> Сунтар</t>
  </si>
  <si>
    <t xml:space="preserve"> Тикси</t>
  </si>
  <si>
    <t xml:space="preserve"> Усть - Куйга</t>
  </si>
  <si>
    <t xml:space="preserve"> Усть - Мая</t>
  </si>
  <si>
    <t xml:space="preserve"> Усть - Нера</t>
  </si>
  <si>
    <t xml:space="preserve"> Хандыга</t>
  </si>
  <si>
    <t xml:space="preserve"> Черский</t>
  </si>
  <si>
    <t xml:space="preserve"> Чокурдах</t>
  </si>
  <si>
    <t>Среднеколымск</t>
  </si>
  <si>
    <t>Запасной для ПАЛ</t>
  </si>
  <si>
    <t xml:space="preserve">Запасной для ПАЛ   </t>
  </si>
  <si>
    <t xml:space="preserve">  Запасной для ПАЛ   </t>
  </si>
  <si>
    <t>Регламент ОЗП 23/24</t>
  </si>
  <si>
    <t>Кол-во рабочих часов за вычетом обеда (обед 1 час в день)</t>
  </si>
  <si>
    <t xml:space="preserve">Кол-во рабочих часов без вычета обеда </t>
  </si>
  <si>
    <t>Регламент ВЛП 24</t>
  </si>
  <si>
    <t>Регламент ОЗП 24/25</t>
  </si>
  <si>
    <t>1 рейс ПАЛ                   (11:30-12:30)</t>
  </si>
  <si>
    <t>1 рейс ПАЛ                    (09:50-10:50)                                  1 рейс ИрАэро                      (14:10-15:20)</t>
  </si>
  <si>
    <t xml:space="preserve">2 рейс ИрАэро        (09:50-11:00)                   (14:10-15:00)                            1 рейс ПАЛ                     (10:50-11:50)                           </t>
  </si>
  <si>
    <t>1 рейс ПАЛ                     (11:20-12:20)</t>
  </si>
  <si>
    <t>1 рейс ПАЛ                     (12:20-13:20)</t>
  </si>
  <si>
    <t>1 рейс ИрАэро      (13:05-14:30)                           1 рейс ПАЛ                      (12:00-13:00)</t>
  </si>
  <si>
    <t>1 рейс ПАЛ                   (17:40-18:30)</t>
  </si>
  <si>
    <t>1 рейс ПАЛ                   (16:45-17:45)</t>
  </si>
  <si>
    <t>1 рейс ПАЛ                   (16:35-17:35)</t>
  </si>
  <si>
    <t>1 рейс ПАЛ                  (12:20-13:20)</t>
  </si>
  <si>
    <r>
      <t xml:space="preserve">1 рейс ПАЛ                       </t>
    </r>
    <r>
      <rPr>
        <b/>
        <sz val="12"/>
        <color rgb="FFFF0000"/>
        <rFont val="Times New Roman"/>
        <family val="1"/>
        <charset val="204"/>
      </rPr>
      <t xml:space="preserve">с 17.06-27.09    </t>
    </r>
    <r>
      <rPr>
        <sz val="12"/>
        <rFont val="Times New Roman"/>
        <family val="1"/>
        <charset val="204"/>
      </rPr>
      <t xml:space="preserve">              (12:20-13:20)</t>
    </r>
  </si>
  <si>
    <r>
      <t xml:space="preserve">1 рейс ИрАэро              </t>
    </r>
    <r>
      <rPr>
        <b/>
        <sz val="12"/>
        <color rgb="FFFF0000"/>
        <rFont val="Times New Roman"/>
        <family val="1"/>
        <charset val="204"/>
      </rPr>
      <t>1 раз в 2 недели</t>
    </r>
    <r>
      <rPr>
        <sz val="12"/>
        <rFont val="Times New Roman"/>
        <family val="1"/>
        <charset val="204"/>
      </rPr>
      <t xml:space="preserve"> (10:00-11:15)                            2 рейса ИрАэро             </t>
    </r>
    <r>
      <rPr>
        <b/>
        <sz val="12"/>
        <color rgb="FFFF0000"/>
        <rFont val="Times New Roman"/>
        <family val="1"/>
        <charset val="204"/>
      </rPr>
      <t xml:space="preserve">1 раз в 2 недели  </t>
    </r>
    <r>
      <rPr>
        <sz val="12"/>
        <rFont val="Times New Roman"/>
        <family val="1"/>
        <charset val="204"/>
      </rPr>
      <t xml:space="preserve">                  (11:30-17:30)                      (14:40-15:50)</t>
    </r>
  </si>
  <si>
    <t>1 рейс ИрАэро               (12:05-13:05)</t>
  </si>
  <si>
    <t>1 рейс ПАЛ                 (12:25-13:25)</t>
  </si>
  <si>
    <r>
      <t xml:space="preserve">1 рейс ПАЛ                             </t>
    </r>
    <r>
      <rPr>
        <b/>
        <sz val="12"/>
        <color rgb="FFFF0000"/>
        <rFont val="Times New Roman"/>
        <family val="1"/>
        <charset val="204"/>
      </rPr>
      <t xml:space="preserve">с 04.06-24.09 </t>
    </r>
    <r>
      <rPr>
        <sz val="12"/>
        <rFont val="Times New Roman"/>
        <family val="1"/>
        <charset val="204"/>
      </rPr>
      <t xml:space="preserve">                (12:25-13:25)</t>
    </r>
  </si>
  <si>
    <t>1 рейс ПАЛ                    (13:05-14:05)</t>
  </si>
  <si>
    <t>1 рейс ПАЛ                  (16:50-17:50)</t>
  </si>
  <si>
    <t>1 рейс ПАЛ                  (10:50-11:50)</t>
  </si>
  <si>
    <t>2 рейса ИрАэро (12:00-13:10)                (17:10-18:10)</t>
  </si>
  <si>
    <t>1 рейс ИрАэро (12:30-13:30)                          1 рейс ПАЛ                (17:10-18:10)</t>
  </si>
  <si>
    <t>1 рейс Алроса              (08:10-10:10)</t>
  </si>
  <si>
    <t>1 рейс Алроса              (08:10-10:10)                                                 1 рейс ИрАэро                  (12:15-13:40)</t>
  </si>
  <si>
    <r>
      <t xml:space="preserve">2 рейса Алроса              (06:30-18:25)                          </t>
    </r>
    <r>
      <rPr>
        <b/>
        <sz val="12"/>
        <color rgb="FFFF0000"/>
        <rFont val="Times New Roman"/>
        <family val="1"/>
        <charset val="204"/>
      </rPr>
      <t>с 12.05-30.05</t>
    </r>
    <r>
      <rPr>
        <sz val="12"/>
        <rFont val="Times New Roman"/>
        <family val="1"/>
        <charset val="204"/>
      </rPr>
      <t xml:space="preserve">                 (08:10-10:10)                             1 рейс Россия                       (12:30-14:30)                              </t>
    </r>
  </si>
  <si>
    <r>
      <t xml:space="preserve">1 рейс Алроса                 </t>
    </r>
    <r>
      <rPr>
        <b/>
        <sz val="12"/>
        <color rgb="FFFF0000"/>
        <rFont val="Times New Roman"/>
        <family val="1"/>
        <charset val="204"/>
      </rPr>
      <t xml:space="preserve">с 12.05-30.05 </t>
    </r>
    <r>
      <rPr>
        <sz val="12"/>
        <rFont val="Times New Roman"/>
        <family val="1"/>
        <charset val="204"/>
      </rPr>
      <t xml:space="preserve">             (08:10-10:10)                           1 рейс Россия                       (12:30-14:30) </t>
    </r>
  </si>
  <si>
    <t>1 рейс ПАЛ                   (13:15-14:15)</t>
  </si>
  <si>
    <t>1 рейс Алроса                  (13:20-14:00)</t>
  </si>
  <si>
    <t>1 рейс Алроса                  (14:40-15:20)</t>
  </si>
  <si>
    <t>1 рейс ПАЛ                   (11:15-12:15)                          1 рейс Алроса                  (14:00-14:40)</t>
  </si>
  <si>
    <t>1 рейс ПАЛ                  (15:20-16:20)</t>
  </si>
  <si>
    <t>1 рейс ПАЛ                  (11:20-12:20)</t>
  </si>
  <si>
    <t>1 рейс ПАЛ                    (17:05-18:05)</t>
  </si>
  <si>
    <t>1 рейс ПАЛ                    (16:40-17:40)</t>
  </si>
  <si>
    <t>1 рейс СилаАэро (12:00-12:30)</t>
  </si>
  <si>
    <t>1 рейс ПАЛ                   (11:20-12:20)</t>
  </si>
  <si>
    <t>1 рейс ИрАэро   (14:20-15:20)                         1 рейс ПАЛ                       (15:50-16:50)</t>
  </si>
  <si>
    <t>1 рейс ПАЛ                    (12:35-13:35)</t>
  </si>
  <si>
    <t>1 рейс ПАЛ                    (12:50-13:50)</t>
  </si>
  <si>
    <r>
      <t xml:space="preserve">1 рейс ПАЛ                         </t>
    </r>
    <r>
      <rPr>
        <b/>
        <sz val="12"/>
        <color rgb="FFFF0000"/>
        <rFont val="Times New Roman"/>
        <family val="1"/>
        <charset val="204"/>
      </rPr>
      <t xml:space="preserve">с 04.06-27.08                            1 раз в 2 нед  </t>
    </r>
    <r>
      <rPr>
        <sz val="12"/>
        <rFont val="Times New Roman"/>
        <family val="1"/>
        <charset val="204"/>
      </rPr>
      <t xml:space="preserve">                (12:50-13:50)</t>
    </r>
  </si>
  <si>
    <r>
      <t xml:space="preserve">1 рейс ПАЛ                        </t>
    </r>
    <r>
      <rPr>
        <b/>
        <sz val="12"/>
        <color rgb="FFFF0000"/>
        <rFont val="Times New Roman"/>
        <family val="1"/>
        <charset val="204"/>
      </rPr>
      <t xml:space="preserve">с 02.06-29.09  </t>
    </r>
    <r>
      <rPr>
        <sz val="12"/>
        <rFont val="Times New Roman"/>
        <family val="1"/>
        <charset val="204"/>
      </rPr>
      <t xml:space="preserve">                  (13:05-14:05)</t>
    </r>
  </si>
  <si>
    <t xml:space="preserve">1 рейс ЯКУ                   (10:10-11:10)  </t>
  </si>
  <si>
    <t xml:space="preserve">1 рейс ЯКУ                   (10:15-11:15)  </t>
  </si>
  <si>
    <t xml:space="preserve">1 рейс ЯКУ                   (19:10-20:10)  </t>
  </si>
  <si>
    <r>
      <t xml:space="preserve">2 рейс СИБ                   (08:00-09:30)                  (10:00-11:30)                      2 рейс ЯКУ                             </t>
    </r>
    <r>
      <rPr>
        <b/>
        <sz val="12"/>
        <color rgb="FFFF0000"/>
        <rFont val="Times New Roman"/>
        <family val="1"/>
        <charset val="204"/>
      </rPr>
      <t xml:space="preserve">с 01.04-27.05 </t>
    </r>
    <r>
      <rPr>
        <sz val="12"/>
        <rFont val="Times New Roman"/>
        <family val="1"/>
        <charset val="204"/>
      </rPr>
      <t xml:space="preserve">                (13:30-15:00)                            </t>
    </r>
    <r>
      <rPr>
        <b/>
        <sz val="12"/>
        <color rgb="FFFF0000"/>
        <rFont val="Times New Roman"/>
        <family val="1"/>
        <charset val="204"/>
      </rPr>
      <t xml:space="preserve">с 03.06-21.10     </t>
    </r>
    <r>
      <rPr>
        <sz val="12"/>
        <rFont val="Times New Roman"/>
        <family val="1"/>
        <charset val="204"/>
      </rPr>
      <t xml:space="preserve">                   </t>
    </r>
    <r>
      <rPr>
        <u/>
        <sz val="12"/>
        <rFont val="Times New Roman"/>
        <family val="1"/>
        <charset val="204"/>
      </rPr>
      <t>(18:45-20:15)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(19:20-20:20)</t>
    </r>
  </si>
  <si>
    <t>3 рейс СИБ                   (08:00-09:30)                  (10:00-11:30)                  (12:40-13:40)</t>
  </si>
  <si>
    <t>2 рейс СИБ                   (08:00-09:30)                 (12:40-13:40)                          1 рейс ЯКУ                  (13:50-15:40)</t>
  </si>
  <si>
    <t>3 рейс СИБ                   (08:00-09:30)                  (10:00-11:30)                  (12:40-13:40)                            1 рейс ЯКУ                    (13:50-15:20)</t>
  </si>
  <si>
    <t>2 рейс СИБ                   (08:00-09:30)                 (12:40-13:40)                         1 рейс ЯКУ                  (11:10-13:00)</t>
  </si>
  <si>
    <t xml:space="preserve">2 рейс ИрАэро                   (09:30-10:50)                (16:40-17:40)                          1 рейс КрасАвиа     (15:40-16:40)                       </t>
  </si>
  <si>
    <t>1 рейс ИрАэро                (13:40-14:40)                         1 рейс ЯКУ                    (18:00-19:00)</t>
  </si>
  <si>
    <r>
      <t xml:space="preserve">2 рейс ПАЛ                  (10:10-11:20)                      </t>
    </r>
    <r>
      <rPr>
        <b/>
        <sz val="12"/>
        <color rgb="FFFF0000"/>
        <rFont val="Times New Roman"/>
        <family val="1"/>
        <charset val="204"/>
      </rPr>
      <t xml:space="preserve">(11.06/25.06/09.07/ 23.07/06.08/20.08) </t>
    </r>
    <r>
      <rPr>
        <sz val="12"/>
        <rFont val="Times New Roman"/>
        <family val="1"/>
        <charset val="204"/>
      </rPr>
      <t>(12:10-13:10)</t>
    </r>
  </si>
  <si>
    <t>1 рейс ИрАэро        (09:50-11:00)                           1 рейс ПАЛ                     (09:50-10:50)</t>
  </si>
  <si>
    <r>
      <t xml:space="preserve">2 рейс ЯКУ                 </t>
    </r>
    <r>
      <rPr>
        <sz val="12"/>
        <color rgb="FFFF0000"/>
        <rFont val="Times New Roman"/>
        <family val="1"/>
        <charset val="204"/>
      </rPr>
      <t>отмена с 05.04-26.04</t>
    </r>
    <r>
      <rPr>
        <sz val="12"/>
        <rFont val="Times New Roman"/>
        <family val="1"/>
        <charset val="204"/>
      </rPr>
      <t xml:space="preserve">                  (07:00-08:00)               (10:00-11:50)                         1 рейс СИБ                   (08:00-09:30)</t>
    </r>
  </si>
  <si>
    <t xml:space="preserve">2 рейса ИрАэро (12:00-13:10)                (17:10-18:10)                       </t>
  </si>
  <si>
    <t>1 рейс Алроса              (08:10-10:10)                           1 рейс ЯКУ                  (16:45-17:45)</t>
  </si>
  <si>
    <r>
      <t xml:space="preserve">1 рейс ЯКУ                    (16:20-17:20)                           </t>
    </r>
    <r>
      <rPr>
        <b/>
        <sz val="12"/>
        <color rgb="FFFF0000"/>
        <rFont val="Times New Roman"/>
        <family val="1"/>
        <charset val="204"/>
      </rPr>
      <t xml:space="preserve">с 08.07-21.10  </t>
    </r>
    <r>
      <rPr>
        <sz val="12"/>
        <rFont val="Times New Roman"/>
        <family val="1"/>
        <charset val="204"/>
      </rPr>
      <t xml:space="preserve">                 (23:20-00:20)</t>
    </r>
  </si>
  <si>
    <r>
      <t xml:space="preserve">1 рейс ЯКУ                   </t>
    </r>
    <r>
      <rPr>
        <sz val="12"/>
        <color rgb="FFFF0000"/>
        <rFont val="Times New Roman"/>
        <family val="1"/>
        <charset val="204"/>
      </rPr>
      <t>отмена с 31.03-28.04</t>
    </r>
    <r>
      <rPr>
        <sz val="12"/>
        <rFont val="Times New Roman"/>
        <family val="1"/>
        <charset val="204"/>
      </rPr>
      <t xml:space="preserve">                 (15:25-16:25)                           1 рейс ПАЛ                       (17:00-18:00)</t>
    </r>
  </si>
  <si>
    <r>
      <t xml:space="preserve">1 рейс ПАЛ                   (11:00-12:00)                             1 рейс ЯКУ              </t>
    </r>
    <r>
      <rPr>
        <sz val="12"/>
        <color rgb="FFFF0000"/>
        <rFont val="Times New Roman"/>
        <family val="1"/>
        <charset val="204"/>
      </rPr>
      <t>отмена с 03.04-24.04</t>
    </r>
    <r>
      <rPr>
        <sz val="12"/>
        <rFont val="Times New Roman"/>
        <family val="1"/>
        <charset val="204"/>
      </rPr>
      <t xml:space="preserve">                  (16:45-17:45)                             </t>
    </r>
  </si>
  <si>
    <t>на ВЛП 2025г.</t>
  </si>
  <si>
    <t>1 рейс ИрАэро                                     (12:30-14:30)</t>
  </si>
  <si>
    <t>1 рейс ИрАэро                         (11:00-12:00)</t>
  </si>
  <si>
    <t>2 рейса ИрАэро                  (12:00-13:10)                (17:10-18:10)</t>
  </si>
  <si>
    <t>1 рейс ИрАэро                                (06:40-08:00)                       3 рейс СИБ                   (08:00-09:30)                  (10:00-11:30)                  (12:40-13:40)                          1 рейс Россия    (14:30-16:25)</t>
  </si>
  <si>
    <t xml:space="preserve">2 рейс ИрАэро                   (09:30-10:50)                (16:40-17:40)                         1 рейс Алроса                                    (11:20-12:50)                          1 рейс КрасАвиа     (15:40-16:40)                       </t>
  </si>
  <si>
    <t>1 рейс ИрАэро                                (14:00-15:00)</t>
  </si>
  <si>
    <t xml:space="preserve">1 рейс ЯКУ                    (11:25-12:55)                          1 рейс ПАЛ                       (15:40-16:40)                             </t>
  </si>
  <si>
    <t>В период с 24.04.2025г. По 29.05.2025г.</t>
  </si>
  <si>
    <t>В период с 30.04.2025г по 28.05.2025г.</t>
  </si>
  <si>
    <r>
      <t xml:space="preserve">1 рейс ЯКУ                          </t>
    </r>
    <r>
      <rPr>
        <sz val="12"/>
        <color rgb="FFFF0000"/>
        <rFont val="Times New Roman"/>
        <family val="1"/>
        <charset val="204"/>
      </rPr>
      <t xml:space="preserve">с 08.05 по 12.06  </t>
    </r>
    <r>
      <rPr>
        <sz val="12"/>
        <rFont val="Times New Roman"/>
        <family val="1"/>
        <charset val="204"/>
      </rPr>
      <t xml:space="preserve">                     (18:50-19:50)</t>
    </r>
  </si>
  <si>
    <r>
      <t xml:space="preserve">1 рейс ИрАэро   (13:00-14:00)                           1 рейс Алроса    </t>
    </r>
    <r>
      <rPr>
        <sz val="12"/>
        <color rgb="FFFF0000"/>
        <rFont val="Times New Roman"/>
        <family val="1"/>
        <charset val="204"/>
      </rPr>
      <t>отмена с 06.05-27.05</t>
    </r>
    <r>
      <rPr>
        <sz val="12"/>
        <rFont val="Times New Roman"/>
        <family val="1"/>
        <charset val="204"/>
      </rPr>
      <t xml:space="preserve">                   (06:10)</t>
    </r>
  </si>
  <si>
    <r>
      <t xml:space="preserve">2 рейс ИрАэро                   (09:30-10:50)                (16:40-17:40)                            1 рейс КрасАвиа     (15:40-16:40)                        1рейс Алроса                     </t>
    </r>
    <r>
      <rPr>
        <sz val="12"/>
        <color rgb="FFFF0000"/>
        <rFont val="Times New Roman"/>
        <family val="1"/>
        <charset val="204"/>
      </rPr>
      <t>отмена с 06.05-27.05</t>
    </r>
    <r>
      <rPr>
        <sz val="12"/>
        <rFont val="Times New Roman"/>
        <family val="1"/>
        <charset val="204"/>
      </rPr>
      <t xml:space="preserve">                               (10:30)                             </t>
    </r>
  </si>
  <si>
    <r>
      <t xml:space="preserve">1 рейс ПАЛ                   (11:30-12:30)                         1 рейс ЯКУ                 </t>
    </r>
    <r>
      <rPr>
        <sz val="12"/>
        <color rgb="FFFF0000"/>
        <rFont val="Times New Roman"/>
        <family val="1"/>
        <charset val="204"/>
      </rPr>
      <t>отмена с 04.05-08.06</t>
    </r>
    <r>
      <rPr>
        <sz val="12"/>
        <rFont val="Times New Roman"/>
        <family val="1"/>
        <charset val="204"/>
      </rPr>
      <t xml:space="preserve">                     (07:25-08:25)                            </t>
    </r>
    <r>
      <rPr>
        <b/>
        <sz val="12"/>
        <color rgb="FFFF0000"/>
        <rFont val="Times New Roman"/>
        <family val="1"/>
        <charset val="204"/>
      </rPr>
      <t/>
    </r>
  </si>
  <si>
    <t>1 рейс ПАЛ                (17:10-18:10)</t>
  </si>
  <si>
    <r>
      <t xml:space="preserve">1 рейс ЯКУ                    (19:40-20:40)                             </t>
    </r>
    <r>
      <rPr>
        <b/>
        <sz val="12"/>
        <color rgb="FFFF0000"/>
        <rFont val="Times New Roman"/>
        <family val="1"/>
        <charset val="204"/>
      </rPr>
      <t xml:space="preserve">с 05.05-09.06 </t>
    </r>
    <r>
      <rPr>
        <sz val="12"/>
        <rFont val="Times New Roman"/>
        <family val="1"/>
        <charset val="204"/>
      </rPr>
      <t xml:space="preserve">                  (14:50-15:50)</t>
    </r>
  </si>
  <si>
    <r>
      <t xml:space="preserve">1 рейс ЯКУ                    (10:00-11:05)                           </t>
    </r>
    <r>
      <rPr>
        <sz val="12"/>
        <color rgb="FFFF0000"/>
        <rFont val="Times New Roman"/>
        <family val="1"/>
        <charset val="204"/>
      </rPr>
      <t xml:space="preserve">с 07.05-11.06  </t>
    </r>
    <r>
      <rPr>
        <sz val="12"/>
        <rFont val="Times New Roman"/>
        <family val="1"/>
        <charset val="204"/>
      </rPr>
      <t xml:space="preserve">                 (13:40-14:40)</t>
    </r>
  </si>
  <si>
    <r>
      <t xml:space="preserve">1 рейс ПАЛ                   (12:10-13:10)                    1 рейс ИрАэро                </t>
    </r>
    <r>
      <rPr>
        <b/>
        <sz val="12"/>
        <color rgb="FFFF0000"/>
        <rFont val="Times New Roman"/>
        <family val="1"/>
        <charset val="204"/>
      </rPr>
      <t xml:space="preserve">с 07.06-13.09   </t>
    </r>
    <r>
      <rPr>
        <sz val="12"/>
        <rFont val="Times New Roman"/>
        <family val="1"/>
        <charset val="204"/>
      </rPr>
      <t xml:space="preserve">               (15:20-16:20)</t>
    </r>
  </si>
  <si>
    <r>
      <t xml:space="preserve">1 рейс ЯКУ                   </t>
    </r>
    <r>
      <rPr>
        <sz val="12"/>
        <color rgb="FFFF0000"/>
        <rFont val="Times New Roman"/>
        <family val="1"/>
        <charset val="204"/>
      </rPr>
      <t>отмена с 05.05-09.06</t>
    </r>
    <r>
      <rPr>
        <sz val="12"/>
        <rFont val="Times New Roman"/>
        <family val="1"/>
        <charset val="204"/>
      </rPr>
      <t xml:space="preserve">                 (09:50-10:50)                                  1 рейс ИрАэро       (12:40-13:40)</t>
    </r>
  </si>
  <si>
    <r>
      <t xml:space="preserve">1 рейс ЯКУ                                </t>
    </r>
    <r>
      <rPr>
        <b/>
        <sz val="12"/>
        <color rgb="FFFF0000"/>
        <rFont val="Times New Roman"/>
        <family val="1"/>
        <charset val="204"/>
      </rPr>
      <t xml:space="preserve">с 07.05-11.06  </t>
    </r>
    <r>
      <rPr>
        <sz val="12"/>
        <rFont val="Times New Roman"/>
        <family val="1"/>
        <charset val="204"/>
      </rPr>
      <t xml:space="preserve">                     (10:10-11:10)</t>
    </r>
  </si>
  <si>
    <r>
      <t xml:space="preserve">1 рейс ЯКУ                         </t>
    </r>
    <r>
      <rPr>
        <sz val="12"/>
        <color rgb="FFFF0000"/>
        <rFont val="Times New Roman"/>
        <family val="1"/>
        <charset val="204"/>
      </rPr>
      <t xml:space="preserve">с 07.05-11.06   </t>
    </r>
    <r>
      <rPr>
        <sz val="12"/>
        <rFont val="Times New Roman"/>
        <family val="1"/>
        <charset val="204"/>
      </rPr>
      <t xml:space="preserve">               (10:15-11:15)</t>
    </r>
  </si>
  <si>
    <r>
      <t xml:space="preserve">1 рейс ЯКУ                  </t>
    </r>
    <r>
      <rPr>
        <b/>
        <sz val="12"/>
        <color rgb="FFFF0000"/>
        <rFont val="Times New Roman"/>
        <family val="1"/>
        <charset val="204"/>
      </rPr>
      <t xml:space="preserve">отмена с 07.05 по 11.06    </t>
    </r>
    <r>
      <rPr>
        <sz val="12"/>
        <rFont val="Times New Roman"/>
        <family val="1"/>
        <charset val="204"/>
      </rPr>
      <t xml:space="preserve">                                          </t>
    </r>
    <r>
      <rPr>
        <sz val="12"/>
        <color rgb="FFFF0000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 xml:space="preserve">              (18:50-19:50)</t>
    </r>
  </si>
  <si>
    <r>
      <t xml:space="preserve">1 рейс ЯКУ                            </t>
    </r>
    <r>
      <rPr>
        <sz val="12"/>
        <color rgb="FFFF0000"/>
        <rFont val="Times New Roman"/>
        <family val="1"/>
        <charset val="204"/>
      </rPr>
      <t xml:space="preserve">с 06.06 по 26.09                       1 раз в 2 недели </t>
    </r>
    <r>
      <rPr>
        <sz val="12"/>
        <rFont val="Times New Roman"/>
        <family val="1"/>
        <charset val="204"/>
      </rPr>
      <t xml:space="preserve">                        (12:10-13:10)</t>
    </r>
  </si>
  <si>
    <r>
      <t xml:space="preserve">1 рейс ЯКУ                    (16:50-17:50)                            </t>
    </r>
    <r>
      <rPr>
        <b/>
        <sz val="12"/>
        <color rgb="FFFF0000"/>
        <rFont val="Times New Roman"/>
        <family val="1"/>
        <charset val="204"/>
      </rPr>
      <t xml:space="preserve">с 08.05-12.06   </t>
    </r>
    <r>
      <rPr>
        <sz val="12"/>
        <rFont val="Times New Roman"/>
        <family val="1"/>
        <charset val="204"/>
      </rPr>
      <t xml:space="preserve">                (16:20-17:20)</t>
    </r>
  </si>
</sst>
</file>

<file path=xl/styles.xml><?xml version="1.0" encoding="utf-8"?>
<styleSheet xmlns="http://schemas.openxmlformats.org/spreadsheetml/2006/main">
  <numFmts count="2">
    <numFmt numFmtId="164" formatCode="h:mm;@"/>
    <numFmt numFmtId="165" formatCode="[h]:mm:ss;@"/>
  </numFmts>
  <fonts count="16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20" fontId="10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20" fontId="10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20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2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20" fontId="1" fillId="4" borderId="2" xfId="0" applyNumberFormat="1" applyFont="1" applyFill="1" applyBorder="1" applyAlignment="1">
      <alignment horizontal="center" vertical="center" wrapText="1"/>
    </xf>
    <xf numFmtId="20" fontId="2" fillId="4" borderId="2" xfId="0" applyNumberFormat="1" applyFont="1" applyFill="1" applyBorder="1" applyAlignment="1">
      <alignment horizontal="center" vertical="center" wrapText="1"/>
    </xf>
    <xf numFmtId="165" fontId="8" fillId="4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1" fillId="4" borderId="2" xfId="0" applyFont="1" applyFill="1" applyBorder="1" applyAlignment="1">
      <alignment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20" fontId="8" fillId="0" borderId="2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" fillId="4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 vertical="center" wrapText="1"/>
    </xf>
    <xf numFmtId="164" fontId="1" fillId="6" borderId="2" xfId="0" applyNumberFormat="1" applyFont="1" applyFill="1" applyBorder="1" applyAlignment="1">
      <alignment horizontal="center" vertical="center" wrapText="1"/>
    </xf>
    <xf numFmtId="20" fontId="2" fillId="6" borderId="2" xfId="0" applyNumberFormat="1" applyFont="1" applyFill="1" applyBorder="1" applyAlignment="1">
      <alignment horizontal="center" vertical="center" wrapText="1"/>
    </xf>
    <xf numFmtId="20" fontId="1" fillId="6" borderId="2" xfId="0" applyNumberFormat="1" applyFont="1" applyFill="1" applyBorder="1" applyAlignment="1">
      <alignment horizontal="center" vertical="center" wrapText="1"/>
    </xf>
    <xf numFmtId="20" fontId="8" fillId="6" borderId="2" xfId="0" applyNumberFormat="1" applyFont="1" applyFill="1" applyBorder="1" applyAlignment="1">
      <alignment horizontal="center" vertical="center" wrapText="1"/>
    </xf>
    <xf numFmtId="164" fontId="8" fillId="6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20" fontId="1" fillId="0" borderId="2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20" fontId="2" fillId="0" borderId="2" xfId="0" applyNumberFormat="1" applyFont="1" applyFill="1" applyBorder="1" applyAlignment="1">
      <alignment horizontal="center" vertical="center" wrapText="1"/>
    </xf>
    <xf numFmtId="20" fontId="10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20" fontId="1" fillId="0" borderId="2" xfId="0" applyNumberFormat="1" applyFont="1" applyFill="1" applyBorder="1" applyAlignment="1">
      <alignment horizontal="center" vertical="center" wrapText="1"/>
    </xf>
    <xf numFmtId="20" fontId="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20" fontId="13" fillId="0" borderId="2" xfId="0" applyNumberFormat="1" applyFont="1" applyFill="1" applyBorder="1" applyAlignment="1">
      <alignment horizontal="center" vertical="center" wrapText="1"/>
    </xf>
    <xf numFmtId="164" fontId="2" fillId="7" borderId="2" xfId="0" applyNumberFormat="1" applyFont="1" applyFill="1" applyBorder="1" applyAlignment="1">
      <alignment horizontal="center" vertical="center" wrapText="1"/>
    </xf>
    <xf numFmtId="164" fontId="1" fillId="7" borderId="2" xfId="0" applyNumberFormat="1" applyFont="1" applyFill="1" applyBorder="1" applyAlignment="1">
      <alignment horizontal="center" vertical="center" wrapText="1"/>
    </xf>
    <xf numFmtId="164" fontId="2" fillId="8" borderId="2" xfId="0" applyNumberFormat="1" applyFont="1" applyFill="1" applyBorder="1" applyAlignment="1">
      <alignment horizontal="center" vertical="center" wrapText="1"/>
    </xf>
    <xf numFmtId="164" fontId="1" fillId="8" borderId="2" xfId="0" applyNumberFormat="1" applyFont="1" applyFill="1" applyBorder="1" applyAlignment="1">
      <alignment horizontal="center" vertical="center" wrapText="1"/>
    </xf>
    <xf numFmtId="20" fontId="2" fillId="7" borderId="2" xfId="0" applyNumberFormat="1" applyFont="1" applyFill="1" applyBorder="1" applyAlignment="1">
      <alignment horizontal="center" vertical="center" wrapText="1"/>
    </xf>
    <xf numFmtId="20" fontId="1" fillId="7" borderId="2" xfId="0" applyNumberFormat="1" applyFont="1" applyFill="1" applyBorder="1" applyAlignment="1">
      <alignment horizontal="center" vertical="center" wrapText="1"/>
    </xf>
    <xf numFmtId="20" fontId="2" fillId="8" borderId="2" xfId="0" applyNumberFormat="1" applyFont="1" applyFill="1" applyBorder="1" applyAlignment="1">
      <alignment horizontal="center" vertical="center" wrapText="1"/>
    </xf>
    <xf numFmtId="20" fontId="1" fillId="8" borderId="2" xfId="0" applyNumberFormat="1" applyFont="1" applyFill="1" applyBorder="1" applyAlignment="1">
      <alignment horizontal="center" vertical="center" wrapText="1"/>
    </xf>
    <xf numFmtId="20" fontId="8" fillId="7" borderId="2" xfId="0" applyNumberFormat="1" applyFont="1" applyFill="1" applyBorder="1" applyAlignment="1">
      <alignment horizontal="center" vertical="center" wrapText="1"/>
    </xf>
    <xf numFmtId="164" fontId="8" fillId="7" borderId="2" xfId="0" applyNumberFormat="1" applyFont="1" applyFill="1" applyBorder="1" applyAlignment="1">
      <alignment horizontal="center" vertical="center" wrapText="1"/>
    </xf>
    <xf numFmtId="20" fontId="8" fillId="8" borderId="2" xfId="0" applyNumberFormat="1" applyFont="1" applyFill="1" applyBorder="1" applyAlignment="1">
      <alignment horizontal="center" vertical="center" wrapText="1"/>
    </xf>
    <xf numFmtId="164" fontId="8" fillId="8" borderId="2" xfId="0" applyNumberFormat="1" applyFont="1" applyFill="1" applyBorder="1" applyAlignment="1">
      <alignment horizontal="center" vertical="center" wrapText="1"/>
    </xf>
    <xf numFmtId="20" fontId="10" fillId="7" borderId="2" xfId="0" applyNumberFormat="1" applyFont="1" applyFill="1" applyBorder="1" applyAlignment="1">
      <alignment horizontal="center" vertical="center" wrapText="1"/>
    </xf>
    <xf numFmtId="20" fontId="2" fillId="5" borderId="2" xfId="0" applyNumberFormat="1" applyFont="1" applyFill="1" applyBorder="1" applyAlignment="1">
      <alignment horizontal="center" vertical="center" wrapText="1"/>
    </xf>
    <xf numFmtId="20" fontId="10" fillId="5" borderId="2" xfId="0" applyNumberFormat="1" applyFont="1" applyFill="1" applyBorder="1" applyAlignment="1">
      <alignment horizontal="center" vertical="center" wrapText="1"/>
    </xf>
    <xf numFmtId="20" fontId="1" fillId="5" borderId="2" xfId="0" applyNumberFormat="1" applyFont="1" applyFill="1" applyBorder="1" applyAlignment="1">
      <alignment horizontal="center" vertical="center" wrapText="1"/>
    </xf>
    <xf numFmtId="20" fontId="2" fillId="3" borderId="2" xfId="0" applyNumberFormat="1" applyFont="1" applyFill="1" applyBorder="1" applyAlignment="1">
      <alignment horizontal="center" vertical="center" wrapText="1"/>
    </xf>
    <xf numFmtId="20" fontId="1" fillId="3" borderId="2" xfId="0" applyNumberFormat="1" applyFont="1" applyFill="1" applyBorder="1" applyAlignment="1">
      <alignment horizontal="center" vertical="center" wrapText="1"/>
    </xf>
    <xf numFmtId="20" fontId="10" fillId="3" borderId="2" xfId="0" applyNumberFormat="1" applyFont="1" applyFill="1" applyBorder="1" applyAlignment="1">
      <alignment horizontal="center" vertical="center" wrapText="1"/>
    </xf>
    <xf numFmtId="20" fontId="8" fillId="5" borderId="2" xfId="0" applyNumberFormat="1" applyFont="1" applyFill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20" fontId="2" fillId="5" borderId="2" xfId="0" applyNumberFormat="1" applyFont="1" applyFill="1" applyBorder="1" applyAlignment="1">
      <alignment horizontal="center" vertical="center"/>
    </xf>
    <xf numFmtId="20" fontId="2" fillId="8" borderId="2" xfId="0" applyNumberFormat="1" applyFont="1" applyFill="1" applyBorder="1" applyAlignment="1">
      <alignment horizontal="center" vertical="center"/>
    </xf>
    <xf numFmtId="20" fontId="2" fillId="6" borderId="2" xfId="0" applyNumberFormat="1" applyFont="1" applyFill="1" applyBorder="1" applyAlignment="1">
      <alignment horizontal="center" vertical="center"/>
    </xf>
    <xf numFmtId="20" fontId="2" fillId="7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 vertical="center"/>
    </xf>
    <xf numFmtId="20" fontId="1" fillId="7" borderId="2" xfId="0" applyNumberFormat="1" applyFont="1" applyFill="1" applyBorder="1" applyAlignment="1">
      <alignment horizontal="center" vertical="center"/>
    </xf>
    <xf numFmtId="20" fontId="8" fillId="0" borderId="2" xfId="0" applyNumberFormat="1" applyFont="1" applyFill="1" applyBorder="1" applyAlignment="1">
      <alignment horizontal="center" vertical="center"/>
    </xf>
    <xf numFmtId="20" fontId="1" fillId="5" borderId="2" xfId="0" applyNumberFormat="1" applyFont="1" applyFill="1" applyBorder="1" applyAlignment="1">
      <alignment horizontal="center" vertical="center"/>
    </xf>
    <xf numFmtId="20" fontId="1" fillId="0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20" fontId="1" fillId="8" borderId="2" xfId="0" applyNumberFormat="1" applyFont="1" applyFill="1" applyBorder="1" applyAlignment="1">
      <alignment horizontal="center" vertical="center"/>
    </xf>
    <xf numFmtId="20" fontId="8" fillId="8" borderId="2" xfId="0" applyNumberFormat="1" applyFont="1" applyFill="1" applyBorder="1" applyAlignment="1">
      <alignment horizontal="center" vertical="center"/>
    </xf>
    <xf numFmtId="20" fontId="1" fillId="6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0" fontId="6" fillId="4" borderId="2" xfId="0" applyNumberFormat="1" applyFont="1" applyFill="1" applyBorder="1" applyAlignment="1">
      <alignment horizontal="center" vertical="center" wrapText="1"/>
    </xf>
    <xf numFmtId="20" fontId="6" fillId="5" borderId="2" xfId="0" applyNumberFormat="1" applyFont="1" applyFill="1" applyBorder="1" applyAlignment="1">
      <alignment horizontal="center" vertical="center" wrapText="1"/>
    </xf>
    <xf numFmtId="20" fontId="6" fillId="0" borderId="2" xfId="0" applyNumberFormat="1" applyFont="1" applyFill="1" applyBorder="1" applyAlignment="1">
      <alignment horizontal="center" vertical="center" wrapText="1"/>
    </xf>
    <xf numFmtId="20" fontId="6" fillId="8" borderId="2" xfId="0" applyNumberFormat="1" applyFont="1" applyFill="1" applyBorder="1" applyAlignment="1">
      <alignment horizontal="center" vertical="center" wrapText="1"/>
    </xf>
    <xf numFmtId="20" fontId="6" fillId="6" borderId="2" xfId="0" applyNumberFormat="1" applyFont="1" applyFill="1" applyBorder="1" applyAlignment="1">
      <alignment horizontal="center" vertical="center" wrapText="1"/>
    </xf>
    <xf numFmtId="20" fontId="6" fillId="7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7" fillId="4" borderId="10" xfId="0" applyFont="1" applyFill="1" applyBorder="1" applyAlignment="1">
      <alignment horizontal="center" vertical="center" wrapText="1"/>
    </xf>
    <xf numFmtId="164" fontId="2" fillId="4" borderId="10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164" fontId="2" fillId="4" borderId="11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164" fontId="2" fillId="4" borderId="10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509BB"/>
      <color rgb="FFFB9DE9"/>
      <color rgb="FFE4FA9E"/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U209"/>
  <sheetViews>
    <sheetView tabSelected="1" view="pageBreakPreview" zoomScale="95" zoomScaleNormal="75" zoomScaleSheetLayoutView="95" workbookViewId="0">
      <pane ySplit="4" topLeftCell="A152" activePane="bottomLeft" state="frozen"/>
      <selection pane="bottomLeft" activeCell="M194" sqref="M194:N194"/>
    </sheetView>
  </sheetViews>
  <sheetFormatPr defaultRowHeight="15" outlineLevelRow="1"/>
  <cols>
    <col min="1" max="1" width="4.5703125" style="2" customWidth="1"/>
    <col min="2" max="2" width="19.7109375" style="8" customWidth="1"/>
    <col min="3" max="3" width="14.42578125" style="7" customWidth="1"/>
    <col min="4" max="4" width="13.28515625" style="7" customWidth="1"/>
    <col min="5" max="5" width="10" style="7" customWidth="1"/>
    <col min="6" max="6" width="10.85546875" style="6" customWidth="1"/>
    <col min="7" max="7" width="10" style="6" customWidth="1"/>
    <col min="8" max="8" width="11.28515625" style="6" customWidth="1"/>
    <col min="9" max="9" width="10.85546875" style="6" customWidth="1"/>
    <col min="10" max="10" width="10.5703125" style="6" customWidth="1"/>
    <col min="11" max="11" width="10" style="6" customWidth="1"/>
    <col min="12" max="12" width="10.5703125" style="6" customWidth="1"/>
    <col min="13" max="13" width="11" style="6" customWidth="1"/>
    <col min="14" max="14" width="10.85546875" style="6" customWidth="1"/>
    <col min="15" max="17" width="10" style="6" customWidth="1"/>
    <col min="18" max="18" width="10.85546875" style="6" customWidth="1"/>
    <col min="19" max="19" width="25.28515625" style="6" customWidth="1"/>
    <col min="20" max="20" width="26.7109375" style="1" customWidth="1"/>
    <col min="21" max="21" width="10.7109375" style="10" customWidth="1"/>
  </cols>
  <sheetData>
    <row r="1" spans="1:21" ht="18.75" customHeight="1">
      <c r="A1" s="149" t="s">
        <v>14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</row>
    <row r="2" spans="1:21" ht="18.75" customHeight="1">
      <c r="A2" s="149" t="s">
        <v>113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</row>
    <row r="3" spans="1:21" ht="15.75" thickBot="1">
      <c r="A3" s="1"/>
    </row>
    <row r="4" spans="1:21" ht="78" customHeight="1">
      <c r="A4" s="5" t="s">
        <v>0</v>
      </c>
      <c r="B4" s="153" t="s">
        <v>8</v>
      </c>
      <c r="C4" s="154"/>
      <c r="D4" s="155"/>
      <c r="E4" s="148" t="s">
        <v>1</v>
      </c>
      <c r="F4" s="148"/>
      <c r="G4" s="148" t="s">
        <v>2</v>
      </c>
      <c r="H4" s="148"/>
      <c r="I4" s="148" t="s">
        <v>3</v>
      </c>
      <c r="J4" s="148"/>
      <c r="K4" s="148" t="s">
        <v>4</v>
      </c>
      <c r="L4" s="148"/>
      <c r="M4" s="148" t="s">
        <v>5</v>
      </c>
      <c r="N4" s="148"/>
      <c r="O4" s="148" t="s">
        <v>6</v>
      </c>
      <c r="P4" s="148"/>
      <c r="Q4" s="148" t="s">
        <v>7</v>
      </c>
      <c r="R4" s="148"/>
      <c r="S4" s="56" t="s">
        <v>53</v>
      </c>
      <c r="T4" s="56" t="s">
        <v>52</v>
      </c>
      <c r="U4" s="1" t="s">
        <v>23</v>
      </c>
    </row>
    <row r="5" spans="1:21" ht="16.5" customHeight="1">
      <c r="A5" s="138">
        <v>1</v>
      </c>
      <c r="B5" s="133" t="s">
        <v>16</v>
      </c>
      <c r="C5" s="131" t="s">
        <v>15</v>
      </c>
      <c r="D5" s="132">
        <v>0.375</v>
      </c>
      <c r="E5" s="29">
        <v>0.375</v>
      </c>
      <c r="F5" s="13">
        <v>0.70833333333333337</v>
      </c>
      <c r="G5" s="29">
        <v>0.375</v>
      </c>
      <c r="H5" s="13">
        <v>0.70833333333333337</v>
      </c>
      <c r="I5" s="29">
        <v>0.375</v>
      </c>
      <c r="J5" s="13">
        <v>0.70833333333333337</v>
      </c>
      <c r="K5" s="29">
        <v>0.375</v>
      </c>
      <c r="L5" s="13">
        <v>0.70833333333333337</v>
      </c>
      <c r="M5" s="29">
        <v>0.375</v>
      </c>
      <c r="N5" s="13">
        <v>0.70833333333333337</v>
      </c>
      <c r="O5" s="13"/>
      <c r="P5" s="14"/>
      <c r="Q5" s="14"/>
      <c r="R5" s="14"/>
      <c r="S5" s="32">
        <f>(F5-E5)+(H5-G5)+(J5-I5)+(L5-K5)+(N5-M5)+(P5-O5)+(R5-Q5)</f>
        <v>1.666666666666667</v>
      </c>
      <c r="T5" s="32">
        <f>(F5-E5)+(H5-G5)+(J5-I5)+(L5-K5)+(N5-M5)+(P5-O5)+(R5-Q5)-U5</f>
        <v>1.4583333333333337</v>
      </c>
      <c r="U5" s="11">
        <v>0.20833333333333334</v>
      </c>
    </row>
    <row r="6" spans="1:21" ht="16.5" customHeight="1" collapsed="1">
      <c r="A6" s="138"/>
      <c r="B6" s="133"/>
      <c r="C6" s="131"/>
      <c r="D6" s="132"/>
      <c r="E6" s="15">
        <f>24+E5-$D$5</f>
        <v>24</v>
      </c>
      <c r="F6" s="15">
        <f>24+F5-$D$5</f>
        <v>24.333333333333332</v>
      </c>
      <c r="G6" s="15">
        <f t="shared" ref="G6:N6" si="0">24+G5-$D$5</f>
        <v>24</v>
      </c>
      <c r="H6" s="15">
        <f t="shared" si="0"/>
        <v>24.333333333333332</v>
      </c>
      <c r="I6" s="15">
        <f t="shared" si="0"/>
        <v>24</v>
      </c>
      <c r="J6" s="15">
        <f t="shared" si="0"/>
        <v>24.333333333333332</v>
      </c>
      <c r="K6" s="15">
        <f t="shared" si="0"/>
        <v>24</v>
      </c>
      <c r="L6" s="15">
        <f t="shared" si="0"/>
        <v>24.333333333333332</v>
      </c>
      <c r="M6" s="15">
        <f t="shared" si="0"/>
        <v>24</v>
      </c>
      <c r="N6" s="15">
        <f t="shared" si="0"/>
        <v>24.333333333333332</v>
      </c>
      <c r="O6" s="13"/>
      <c r="P6" s="14"/>
      <c r="Q6" s="14"/>
      <c r="R6" s="14"/>
      <c r="S6" s="14"/>
      <c r="T6" s="32"/>
      <c r="U6" s="11"/>
    </row>
    <row r="7" spans="1:21" ht="16.5" hidden="1" customHeight="1" outlineLevel="1">
      <c r="A7" s="138"/>
      <c r="B7" s="134" t="s">
        <v>55</v>
      </c>
      <c r="C7" s="134"/>
      <c r="D7" s="134"/>
      <c r="E7" s="69">
        <v>0.375</v>
      </c>
      <c r="F7" s="70">
        <v>0.70833333333333337</v>
      </c>
      <c r="G7" s="69">
        <v>0.375</v>
      </c>
      <c r="H7" s="70">
        <v>0.70833333333333337</v>
      </c>
      <c r="I7" s="69">
        <v>0.375</v>
      </c>
      <c r="J7" s="70">
        <v>0.70833333333333337</v>
      </c>
      <c r="K7" s="69">
        <v>0.375</v>
      </c>
      <c r="L7" s="70">
        <v>0.70833333333333337</v>
      </c>
      <c r="M7" s="69">
        <v>0.375</v>
      </c>
      <c r="N7" s="70">
        <v>0.70833333333333337</v>
      </c>
      <c r="O7" s="14"/>
      <c r="P7" s="14"/>
      <c r="Q7" s="14"/>
      <c r="R7" s="14"/>
      <c r="S7" s="14"/>
      <c r="T7" s="32">
        <f>(F7-E7)+(H7-G7)+(J7-I7)+(L7-K7)+(N7-M7)+(P7-O7)+(R7-Q7)-U7</f>
        <v>1.4583333333333337</v>
      </c>
      <c r="U7" s="11">
        <v>0.20833333333333334</v>
      </c>
    </row>
    <row r="8" spans="1:21" ht="16.5" hidden="1" customHeight="1" outlineLevel="1">
      <c r="A8" s="138"/>
      <c r="B8" s="134" t="s">
        <v>54</v>
      </c>
      <c r="C8" s="134"/>
      <c r="D8" s="134"/>
      <c r="E8" s="46">
        <v>0.375</v>
      </c>
      <c r="F8" s="47">
        <v>0.70833333333333337</v>
      </c>
      <c r="G8" s="46">
        <v>0.375</v>
      </c>
      <c r="H8" s="47">
        <v>0.70833333333333337</v>
      </c>
      <c r="I8" s="46">
        <v>0.375</v>
      </c>
      <c r="J8" s="47">
        <v>0.70833333333333337</v>
      </c>
      <c r="K8" s="46">
        <v>0.375</v>
      </c>
      <c r="L8" s="47">
        <v>0.70833333333333337</v>
      </c>
      <c r="M8" s="46">
        <v>0.375</v>
      </c>
      <c r="N8" s="47">
        <v>0.70833333333333337</v>
      </c>
      <c r="O8" s="14"/>
      <c r="P8" s="14"/>
      <c r="Q8" s="14"/>
      <c r="R8" s="14"/>
      <c r="S8" s="14"/>
      <c r="T8" s="32">
        <f>(F8-E8)+(H8-G8)+(J8-I8)+(L8-K8)+(N8-M8)+(P8-O8)+(R8-Q8)-U8</f>
        <v>1.4583333333333337</v>
      </c>
      <c r="U8" s="11">
        <v>0.20833333333333334</v>
      </c>
    </row>
    <row r="9" spans="1:21" ht="16.5" hidden="1" customHeight="1" outlineLevel="1">
      <c r="A9" s="138"/>
      <c r="B9" s="150" t="s">
        <v>51</v>
      </c>
      <c r="C9" s="151"/>
      <c r="D9" s="152"/>
      <c r="E9" s="67">
        <v>0.375</v>
      </c>
      <c r="F9" s="68">
        <v>0.70833333333333337</v>
      </c>
      <c r="G9" s="67">
        <v>0.375</v>
      </c>
      <c r="H9" s="68">
        <v>0.70833333333333337</v>
      </c>
      <c r="I9" s="67">
        <v>0.375</v>
      </c>
      <c r="J9" s="68">
        <v>0.70833333333333337</v>
      </c>
      <c r="K9" s="67">
        <v>0.375</v>
      </c>
      <c r="L9" s="68">
        <v>0.70833333333333337</v>
      </c>
      <c r="M9" s="67">
        <v>0.375</v>
      </c>
      <c r="N9" s="68">
        <v>0.70833333333333337</v>
      </c>
      <c r="O9" s="14"/>
      <c r="P9" s="14"/>
      <c r="Q9" s="14"/>
      <c r="R9" s="14"/>
      <c r="S9" s="14"/>
      <c r="T9" s="32">
        <f>(F9-E9)+(H9-G9)+(J9-I9)+(L9-K9)+(N9-M9)+(P9-O9)+(R9-Q9)-U9</f>
        <v>1.4583333333333337</v>
      </c>
      <c r="U9" s="11">
        <v>0.20833333333333334</v>
      </c>
    </row>
    <row r="10" spans="1:21" ht="19.5" hidden="1" customHeight="1" outlineLevel="1">
      <c r="A10" s="138"/>
      <c r="B10" s="23"/>
      <c r="C10" s="23"/>
      <c r="D10" s="23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52"/>
      <c r="T10" s="33"/>
      <c r="U10" s="11"/>
    </row>
    <row r="11" spans="1:21" ht="15" customHeight="1">
      <c r="A11" s="138">
        <v>2</v>
      </c>
      <c r="B11" s="133" t="s">
        <v>17</v>
      </c>
      <c r="C11" s="131" t="s">
        <v>15</v>
      </c>
      <c r="D11" s="132">
        <v>0.375</v>
      </c>
      <c r="E11" s="28">
        <v>0.33333333333333331</v>
      </c>
      <c r="F11" s="24">
        <v>0.66666666666666663</v>
      </c>
      <c r="G11" s="28">
        <v>0.33333333333333331</v>
      </c>
      <c r="H11" s="24">
        <v>0.66666666666666663</v>
      </c>
      <c r="I11" s="28">
        <v>0.33333333333333331</v>
      </c>
      <c r="J11" s="24">
        <v>0.66666666666666663</v>
      </c>
      <c r="K11" s="28">
        <v>0.33333333333333331</v>
      </c>
      <c r="L11" s="24">
        <v>0.66666666666666663</v>
      </c>
      <c r="M11" s="28">
        <v>0.33333333333333331</v>
      </c>
      <c r="N11" s="24">
        <v>0.66666666666666663</v>
      </c>
      <c r="O11" s="91"/>
      <c r="P11" s="91"/>
      <c r="Q11" s="91"/>
      <c r="R11" s="91"/>
      <c r="S11" s="32">
        <f>(F11-E11)+(H11-G11)+(J11-I11)+(L11-K11)+(N11-M11)+(P11-O11)+(R11-Q11)</f>
        <v>1.6666666666666665</v>
      </c>
      <c r="T11" s="32">
        <f>(F11-E11)+(H11-G11)+(J11-I11)+(L11-K11)+(N11-M11)+(P11-O11)+(R11-Q11)-U11</f>
        <v>1.4583333333333333</v>
      </c>
      <c r="U11" s="11">
        <v>0.20833333333333334</v>
      </c>
    </row>
    <row r="12" spans="1:21" ht="15" customHeight="1" collapsed="1">
      <c r="A12" s="138"/>
      <c r="B12" s="133"/>
      <c r="C12" s="131"/>
      <c r="D12" s="132"/>
      <c r="E12" s="16">
        <f>24+E11-$D$11</f>
        <v>23.958333333333332</v>
      </c>
      <c r="F12" s="16">
        <f t="shared" ref="F12:N12" si="1">24+F11-$D$11</f>
        <v>24.291666666666668</v>
      </c>
      <c r="G12" s="16">
        <f t="shared" si="1"/>
        <v>23.958333333333332</v>
      </c>
      <c r="H12" s="16">
        <f t="shared" si="1"/>
        <v>24.291666666666668</v>
      </c>
      <c r="I12" s="19">
        <f t="shared" si="1"/>
        <v>23.958333333333332</v>
      </c>
      <c r="J12" s="19">
        <f t="shared" si="1"/>
        <v>24.291666666666668</v>
      </c>
      <c r="K12" s="16">
        <f t="shared" si="1"/>
        <v>23.958333333333332</v>
      </c>
      <c r="L12" s="16">
        <f t="shared" si="1"/>
        <v>24.291666666666668</v>
      </c>
      <c r="M12" s="16">
        <f t="shared" si="1"/>
        <v>23.958333333333332</v>
      </c>
      <c r="N12" s="16">
        <f t="shared" si="1"/>
        <v>24.291666666666668</v>
      </c>
      <c r="O12" s="91"/>
      <c r="P12" s="91"/>
      <c r="Q12" s="91"/>
      <c r="R12" s="91"/>
      <c r="S12" s="20"/>
      <c r="T12" s="32"/>
      <c r="U12" s="11"/>
    </row>
    <row r="13" spans="1:21" ht="15" hidden="1" customHeight="1" outlineLevel="1">
      <c r="A13" s="138"/>
      <c r="B13" s="150" t="s">
        <v>55</v>
      </c>
      <c r="C13" s="151"/>
      <c r="D13" s="152"/>
      <c r="E13" s="73">
        <v>0.33333333333333331</v>
      </c>
      <c r="F13" s="74">
        <v>0.66666666666666663</v>
      </c>
      <c r="G13" s="73">
        <v>0.33333333333333331</v>
      </c>
      <c r="H13" s="74">
        <v>0.66666666666666663</v>
      </c>
      <c r="I13" s="73">
        <v>0.33333333333333331</v>
      </c>
      <c r="J13" s="74">
        <v>0.66666666666666663</v>
      </c>
      <c r="K13" s="73">
        <v>0.33333333333333331</v>
      </c>
      <c r="L13" s="74">
        <v>0.66666666666666663</v>
      </c>
      <c r="M13" s="73">
        <v>0.33333333333333331</v>
      </c>
      <c r="N13" s="74">
        <v>0.66666666666666663</v>
      </c>
      <c r="O13" s="90"/>
      <c r="P13" s="90"/>
      <c r="Q13" s="90"/>
      <c r="R13" s="90"/>
      <c r="S13" s="17"/>
      <c r="T13" s="32">
        <f>(F13-E13)+(H13-G13)+(J13-I13)+(L13-K13)+(N13-M13)+(P13-O13)+(R13-Q13)-U13</f>
        <v>1.4583333333333333</v>
      </c>
      <c r="U13" s="11">
        <v>0.20833333333333334</v>
      </c>
    </row>
    <row r="14" spans="1:21" ht="15" hidden="1" customHeight="1" outlineLevel="1">
      <c r="A14" s="138"/>
      <c r="B14" s="134" t="s">
        <v>54</v>
      </c>
      <c r="C14" s="134"/>
      <c r="D14" s="134"/>
      <c r="E14" s="48">
        <v>0.33333333333333331</v>
      </c>
      <c r="F14" s="49">
        <v>0.66666666666666663</v>
      </c>
      <c r="G14" s="48">
        <v>0.33333333333333331</v>
      </c>
      <c r="H14" s="49">
        <v>0.66666666666666663</v>
      </c>
      <c r="I14" s="48">
        <v>0.33333333333333331</v>
      </c>
      <c r="J14" s="49">
        <v>0.66666666666666663</v>
      </c>
      <c r="K14" s="48">
        <v>0.33333333333333331</v>
      </c>
      <c r="L14" s="49">
        <v>0.66666666666666663</v>
      </c>
      <c r="M14" s="48">
        <v>0.33333333333333331</v>
      </c>
      <c r="N14" s="49">
        <v>0.66666666666666663</v>
      </c>
      <c r="O14" s="28"/>
      <c r="P14" s="24"/>
      <c r="Q14" s="90"/>
      <c r="R14" s="90"/>
      <c r="S14" s="17"/>
      <c r="T14" s="32">
        <f>(F14-E14)+(H14-G14)+(J14-I14)+(L14-K14)+(N14-M14)+(P14-O14)+(R14-Q14)-U14</f>
        <v>1.4583333333333333</v>
      </c>
      <c r="U14" s="11">
        <v>0.20833333333333334</v>
      </c>
    </row>
    <row r="15" spans="1:21" ht="15" hidden="1" customHeight="1" outlineLevel="1">
      <c r="A15" s="138"/>
      <c r="B15" s="150" t="s">
        <v>51</v>
      </c>
      <c r="C15" s="151"/>
      <c r="D15" s="152"/>
      <c r="E15" s="71">
        <v>0.375</v>
      </c>
      <c r="F15" s="72">
        <v>0.70833333333333337</v>
      </c>
      <c r="G15" s="71">
        <v>0.375</v>
      </c>
      <c r="H15" s="72">
        <v>0.70833333333333337</v>
      </c>
      <c r="I15" s="71">
        <v>0.375</v>
      </c>
      <c r="J15" s="72">
        <v>0.70833333333333337</v>
      </c>
      <c r="K15" s="71">
        <v>0.375</v>
      </c>
      <c r="L15" s="72">
        <v>0.70833333333333337</v>
      </c>
      <c r="M15" s="71">
        <v>0.375</v>
      </c>
      <c r="N15" s="72">
        <v>0.70833333333333337</v>
      </c>
      <c r="O15" s="28"/>
      <c r="P15" s="24"/>
      <c r="Q15" s="90"/>
      <c r="R15" s="90"/>
      <c r="S15" s="17"/>
      <c r="T15" s="32">
        <f>(F15-E15)+(H15-G15)+(J15-I15)+(L15-K15)+(N15-M15)+(P15-O15)+(R15-Q15)-U15</f>
        <v>1.4583333333333337</v>
      </c>
      <c r="U15" s="11">
        <v>0.20833333333333334</v>
      </c>
    </row>
    <row r="16" spans="1:21" ht="18" hidden="1" customHeight="1" outlineLevel="1">
      <c r="A16" s="138"/>
      <c r="B16" s="23"/>
      <c r="C16" s="23"/>
      <c r="D16" s="23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52"/>
      <c r="T16" s="34"/>
      <c r="U16" s="11"/>
    </row>
    <row r="17" spans="1:21" ht="15" customHeight="1">
      <c r="A17" s="144">
        <v>3</v>
      </c>
      <c r="B17" s="133" t="s">
        <v>18</v>
      </c>
      <c r="C17" s="131" t="s">
        <v>15</v>
      </c>
      <c r="D17" s="132">
        <v>0.41666666666666669</v>
      </c>
      <c r="E17" s="80">
        <v>0.375</v>
      </c>
      <c r="F17" s="92">
        <v>0.75</v>
      </c>
      <c r="G17" s="80">
        <v>0.375</v>
      </c>
      <c r="H17" s="92">
        <v>0.75</v>
      </c>
      <c r="I17" s="80">
        <v>0.375</v>
      </c>
      <c r="J17" s="92">
        <v>0.75</v>
      </c>
      <c r="K17" s="80">
        <v>0.375</v>
      </c>
      <c r="L17" s="92">
        <v>0.75</v>
      </c>
      <c r="M17" s="80">
        <v>0.375</v>
      </c>
      <c r="N17" s="92">
        <v>0.75</v>
      </c>
      <c r="O17" s="21"/>
      <c r="P17" s="91"/>
      <c r="Q17" s="91"/>
      <c r="R17" s="91"/>
      <c r="S17" s="32">
        <f>(F17-E17)+(H17-G17)+(J17-I17)+(L17-K17)+(N17-M17)+(P17-O17)+(R17-Q17)</f>
        <v>1.875</v>
      </c>
      <c r="T17" s="32">
        <f>(F17-E17)+(H17-G17)+(J17-I17)+(L17-K17)+(N17-M17)+(P17-O17)+(R17-Q17)-U17</f>
        <v>1.6666666666666667</v>
      </c>
      <c r="U17" s="11">
        <v>0.20833333333333334</v>
      </c>
    </row>
    <row r="18" spans="1:21" ht="15" customHeight="1" collapsed="1">
      <c r="A18" s="144"/>
      <c r="B18" s="133"/>
      <c r="C18" s="131"/>
      <c r="D18" s="132"/>
      <c r="E18" s="81">
        <f>24+E17-$D$17</f>
        <v>23.958333333333332</v>
      </c>
      <c r="F18" s="81">
        <f t="shared" ref="F18:N18" si="2">24+F17-$D$17</f>
        <v>24.333333333333332</v>
      </c>
      <c r="G18" s="81">
        <f t="shared" si="2"/>
        <v>23.958333333333332</v>
      </c>
      <c r="H18" s="81">
        <f t="shared" si="2"/>
        <v>24.333333333333332</v>
      </c>
      <c r="I18" s="81">
        <f t="shared" si="2"/>
        <v>23.958333333333332</v>
      </c>
      <c r="J18" s="81">
        <f t="shared" si="2"/>
        <v>24.333333333333332</v>
      </c>
      <c r="K18" s="81">
        <f t="shared" si="2"/>
        <v>23.958333333333332</v>
      </c>
      <c r="L18" s="81">
        <f t="shared" si="2"/>
        <v>24.333333333333332</v>
      </c>
      <c r="M18" s="81">
        <f t="shared" si="2"/>
        <v>23.958333333333332</v>
      </c>
      <c r="N18" s="81">
        <f t="shared" si="2"/>
        <v>24.333333333333332</v>
      </c>
      <c r="O18" s="21"/>
      <c r="P18" s="91"/>
      <c r="Q18" s="91"/>
      <c r="R18" s="91"/>
      <c r="S18" s="20"/>
      <c r="T18" s="32"/>
      <c r="U18" s="11"/>
    </row>
    <row r="19" spans="1:21" ht="15" hidden="1" customHeight="1" outlineLevel="1">
      <c r="A19" s="144"/>
      <c r="B19" s="134" t="s">
        <v>55</v>
      </c>
      <c r="C19" s="134"/>
      <c r="D19" s="134"/>
      <c r="E19" s="73">
        <v>0.375</v>
      </c>
      <c r="F19" s="93">
        <v>0.83333333333333337</v>
      </c>
      <c r="G19" s="73">
        <v>0.375</v>
      </c>
      <c r="H19" s="93">
        <v>0.66666666666666663</v>
      </c>
      <c r="I19" s="73">
        <v>0.375</v>
      </c>
      <c r="J19" s="93">
        <v>0.75</v>
      </c>
      <c r="K19" s="73">
        <v>0.375</v>
      </c>
      <c r="L19" s="93">
        <v>0.66666666666666663</v>
      </c>
      <c r="M19" s="73">
        <v>0.375</v>
      </c>
      <c r="N19" s="93">
        <v>0.83333333333333337</v>
      </c>
      <c r="O19" s="90"/>
      <c r="P19" s="90"/>
      <c r="Q19" s="90"/>
      <c r="R19" s="90"/>
      <c r="S19" s="17"/>
      <c r="T19" s="32">
        <f>(F19-E19)+(H19-G19)+(J19-I19)+(L19-K19)+(N19-M19)+(P19-O19)+(R19-Q19)-U19</f>
        <v>1.6666666666666667</v>
      </c>
      <c r="U19" s="11">
        <v>0.20833333333333334</v>
      </c>
    </row>
    <row r="20" spans="1:21" ht="15" hidden="1" customHeight="1" outlineLevel="1">
      <c r="A20" s="144"/>
      <c r="B20" s="134" t="s">
        <v>54</v>
      </c>
      <c r="C20" s="134"/>
      <c r="D20" s="134"/>
      <c r="E20" s="48">
        <v>0.375</v>
      </c>
      <c r="F20" s="94">
        <v>0.75</v>
      </c>
      <c r="G20" s="48">
        <v>0.375</v>
      </c>
      <c r="H20" s="94">
        <v>0.75</v>
      </c>
      <c r="I20" s="48">
        <v>0.375</v>
      </c>
      <c r="J20" s="94">
        <v>0.75</v>
      </c>
      <c r="K20" s="48">
        <v>0.375</v>
      </c>
      <c r="L20" s="94">
        <v>0.75</v>
      </c>
      <c r="M20" s="48">
        <v>0.375</v>
      </c>
      <c r="N20" s="94">
        <v>0.75</v>
      </c>
      <c r="O20" s="25"/>
      <c r="P20" s="90"/>
      <c r="Q20" s="90"/>
      <c r="R20" s="90"/>
      <c r="S20" s="17"/>
      <c r="T20" s="32">
        <f>(F20-E20)+(H20-G20)+(J20-I20)+(L20-K20)+(N20-M20)+(P20-O20)+(R20-Q20)-U20</f>
        <v>1.6666666666666667</v>
      </c>
      <c r="U20" s="11">
        <v>0.20833333333333334</v>
      </c>
    </row>
    <row r="21" spans="1:21" ht="15" hidden="1" customHeight="1" outlineLevel="1">
      <c r="A21" s="144"/>
      <c r="B21" s="134" t="s">
        <v>51</v>
      </c>
      <c r="C21" s="134"/>
      <c r="D21" s="134"/>
      <c r="E21" s="71">
        <v>0.375</v>
      </c>
      <c r="F21" s="95">
        <v>0.70833333333333337</v>
      </c>
      <c r="G21" s="95">
        <v>0.375</v>
      </c>
      <c r="H21" s="95">
        <v>0.70833333333333337</v>
      </c>
      <c r="I21" s="95">
        <v>0.375</v>
      </c>
      <c r="J21" s="95">
        <v>0.70833333333333337</v>
      </c>
      <c r="K21" s="95">
        <v>0.375</v>
      </c>
      <c r="L21" s="95">
        <v>0.70833333333333337</v>
      </c>
      <c r="M21" s="95">
        <v>0.375</v>
      </c>
      <c r="N21" s="95">
        <v>0.70833333333333337</v>
      </c>
      <c r="O21" s="25"/>
      <c r="P21" s="90"/>
      <c r="Q21" s="90"/>
      <c r="R21" s="90"/>
      <c r="S21" s="17"/>
      <c r="T21" s="32">
        <f>(F21-E21)+(H21-G21)+(J21-I21)+(L21-K21)+(N21-M21)+(P21-O21)+(R21-Q21)-U21</f>
        <v>1.4583333333333337</v>
      </c>
      <c r="U21" s="11">
        <v>0.20833333333333334</v>
      </c>
    </row>
    <row r="22" spans="1:21" ht="126.75" hidden="1" customHeight="1" outlineLevel="1">
      <c r="A22" s="144"/>
      <c r="B22" s="23"/>
      <c r="C22" s="23"/>
      <c r="D22" s="23"/>
      <c r="E22" s="139" t="s">
        <v>126</v>
      </c>
      <c r="F22" s="139"/>
      <c r="G22" s="139" t="s">
        <v>58</v>
      </c>
      <c r="H22" s="139"/>
      <c r="I22" s="139" t="s">
        <v>105</v>
      </c>
      <c r="J22" s="139"/>
      <c r="K22" s="139" t="s">
        <v>106</v>
      </c>
      <c r="L22" s="139"/>
      <c r="M22" s="139" t="s">
        <v>57</v>
      </c>
      <c r="N22" s="139"/>
      <c r="O22" s="138"/>
      <c r="P22" s="138"/>
      <c r="Q22" s="138"/>
      <c r="R22" s="138"/>
      <c r="S22" s="52"/>
      <c r="T22" s="35"/>
      <c r="U22" s="12"/>
    </row>
    <row r="23" spans="1:21" ht="15" customHeight="1">
      <c r="A23" s="138">
        <v>4</v>
      </c>
      <c r="B23" s="133" t="s">
        <v>19</v>
      </c>
      <c r="C23" s="131" t="s">
        <v>15</v>
      </c>
      <c r="D23" s="132">
        <v>0.45833333333333331</v>
      </c>
      <c r="E23" s="80">
        <v>0.375</v>
      </c>
      <c r="F23" s="92">
        <v>0.70833333333333337</v>
      </c>
      <c r="G23" s="60">
        <v>0.375</v>
      </c>
      <c r="H23" s="63">
        <v>0.70833333333333337</v>
      </c>
      <c r="I23" s="80">
        <v>0.375</v>
      </c>
      <c r="J23" s="92">
        <v>0.70833333333333337</v>
      </c>
      <c r="K23" s="60">
        <v>0.375</v>
      </c>
      <c r="L23" s="96">
        <v>0.70833333333333337</v>
      </c>
      <c r="M23" s="80">
        <v>0.375</v>
      </c>
      <c r="N23" s="82">
        <v>0.70833333333333337</v>
      </c>
      <c r="O23" s="90"/>
      <c r="P23" s="90"/>
      <c r="Q23" s="90"/>
      <c r="R23" s="90"/>
      <c r="S23" s="32">
        <f>(F23-E23)+(H23-G23)+(J23-I23)+(L23-K23)+(N23-M23)+(P23-O23)+(R23-Q23)</f>
        <v>1.666666666666667</v>
      </c>
      <c r="T23" s="32">
        <f>(F23-E23)+(H23-G23)+(J23-I23)+(L23-K23)+(N23-M23)+(P23-O23)+(R23-Q23)-U23</f>
        <v>1.4583333333333337</v>
      </c>
      <c r="U23" s="11">
        <v>0.20833333333333334</v>
      </c>
    </row>
    <row r="24" spans="1:21" ht="19.5" customHeight="1" collapsed="1">
      <c r="A24" s="138"/>
      <c r="B24" s="133"/>
      <c r="C24" s="131"/>
      <c r="D24" s="132"/>
      <c r="E24" s="81">
        <f>24+E23-$D$23</f>
        <v>23.916666666666668</v>
      </c>
      <c r="F24" s="81">
        <f t="shared" ref="F24:N24" si="3">24+F23-$D$23</f>
        <v>24.25</v>
      </c>
      <c r="G24" s="61">
        <f t="shared" si="3"/>
        <v>23.916666666666668</v>
      </c>
      <c r="H24" s="61">
        <f t="shared" si="3"/>
        <v>24.25</v>
      </c>
      <c r="I24" s="81">
        <f t="shared" si="3"/>
        <v>23.916666666666668</v>
      </c>
      <c r="J24" s="81">
        <f t="shared" si="3"/>
        <v>24.25</v>
      </c>
      <c r="K24" s="61">
        <f t="shared" si="3"/>
        <v>23.916666666666668</v>
      </c>
      <c r="L24" s="61">
        <f t="shared" si="3"/>
        <v>24.25</v>
      </c>
      <c r="M24" s="81">
        <f t="shared" si="3"/>
        <v>23.916666666666668</v>
      </c>
      <c r="N24" s="81">
        <f t="shared" si="3"/>
        <v>24.25</v>
      </c>
      <c r="O24" s="90"/>
      <c r="P24" s="90"/>
      <c r="Q24" s="90"/>
      <c r="R24" s="90"/>
      <c r="S24" s="17"/>
      <c r="T24" s="32"/>
      <c r="U24" s="11"/>
    </row>
    <row r="25" spans="1:21" ht="15" hidden="1" customHeight="1" outlineLevel="1">
      <c r="A25" s="138"/>
      <c r="B25" s="134" t="s">
        <v>55</v>
      </c>
      <c r="C25" s="134"/>
      <c r="D25" s="134"/>
      <c r="E25" s="73">
        <v>0.375</v>
      </c>
      <c r="F25" s="93">
        <v>0.70833333333333337</v>
      </c>
      <c r="G25" s="73">
        <v>0.375</v>
      </c>
      <c r="H25" s="74">
        <v>0.70833333333333337</v>
      </c>
      <c r="I25" s="73">
        <v>0.375</v>
      </c>
      <c r="J25" s="93">
        <v>0.70833333333333337</v>
      </c>
      <c r="K25" s="73">
        <v>0.375</v>
      </c>
      <c r="L25" s="93">
        <v>0.70833333333333337</v>
      </c>
      <c r="M25" s="73">
        <v>0.375</v>
      </c>
      <c r="N25" s="74">
        <v>0.70833333333333337</v>
      </c>
      <c r="O25" s="90"/>
      <c r="P25" s="90"/>
      <c r="Q25" s="90"/>
      <c r="R25" s="90"/>
      <c r="S25" s="17"/>
      <c r="T25" s="32">
        <f t="shared" ref="T25:T27" si="4">(F25-E25)+(H25-G25)+(J25-I25)+(L25-K25)+(N25-M25)+(P25-O25)+(R25-Q25)-U25</f>
        <v>1.4583333333333337</v>
      </c>
      <c r="U25" s="11">
        <v>0.20833333333333334</v>
      </c>
    </row>
    <row r="26" spans="1:21" ht="15" hidden="1" customHeight="1" outlineLevel="1">
      <c r="A26" s="138"/>
      <c r="B26" s="134" t="s">
        <v>54</v>
      </c>
      <c r="C26" s="134"/>
      <c r="D26" s="134"/>
      <c r="E26" s="48">
        <v>0.375</v>
      </c>
      <c r="F26" s="94">
        <v>0.70833333333333337</v>
      </c>
      <c r="G26" s="48">
        <v>0.375</v>
      </c>
      <c r="H26" s="49">
        <v>0.70833333333333337</v>
      </c>
      <c r="I26" s="48">
        <v>0.375</v>
      </c>
      <c r="J26" s="94">
        <v>0.70833333333333337</v>
      </c>
      <c r="K26" s="48">
        <v>0.375</v>
      </c>
      <c r="L26" s="94">
        <v>0.70833333333333337</v>
      </c>
      <c r="M26" s="48">
        <v>0.375</v>
      </c>
      <c r="N26" s="49">
        <v>0.70833333333333337</v>
      </c>
      <c r="O26" s="90"/>
      <c r="P26" s="90"/>
      <c r="Q26" s="90"/>
      <c r="R26" s="90"/>
      <c r="S26" s="17"/>
      <c r="T26" s="32">
        <f t="shared" si="4"/>
        <v>1.4583333333333337</v>
      </c>
      <c r="U26" s="11">
        <v>0.20833333333333334</v>
      </c>
    </row>
    <row r="27" spans="1:21" ht="15" hidden="1" customHeight="1" outlineLevel="1">
      <c r="A27" s="138"/>
      <c r="B27" s="134" t="s">
        <v>51</v>
      </c>
      <c r="C27" s="134"/>
      <c r="D27" s="134"/>
      <c r="E27" s="71">
        <v>0.375</v>
      </c>
      <c r="F27" s="72">
        <v>0.75</v>
      </c>
      <c r="G27" s="71">
        <v>0.375</v>
      </c>
      <c r="H27" s="72">
        <v>0.75</v>
      </c>
      <c r="I27" s="71">
        <v>0.375</v>
      </c>
      <c r="J27" s="72">
        <v>0.75</v>
      </c>
      <c r="K27" s="71">
        <v>0.375</v>
      </c>
      <c r="L27" s="72">
        <v>0.75</v>
      </c>
      <c r="M27" s="71">
        <v>0.375</v>
      </c>
      <c r="N27" s="72">
        <v>0.75</v>
      </c>
      <c r="O27" s="90"/>
      <c r="P27" s="90"/>
      <c r="Q27" s="90"/>
      <c r="R27" s="90"/>
      <c r="S27" s="17"/>
      <c r="T27" s="32">
        <f t="shared" si="4"/>
        <v>1.6666666666666667</v>
      </c>
      <c r="U27" s="11">
        <v>0.20833333333333334</v>
      </c>
    </row>
    <row r="28" spans="1:21" ht="70.5" hidden="1" customHeight="1" outlineLevel="1">
      <c r="A28" s="138"/>
      <c r="B28" s="23"/>
      <c r="C28" s="23"/>
      <c r="D28" s="23"/>
      <c r="E28" s="139" t="s">
        <v>60</v>
      </c>
      <c r="F28" s="139"/>
      <c r="G28" s="139"/>
      <c r="H28" s="139"/>
      <c r="I28" s="139" t="s">
        <v>61</v>
      </c>
      <c r="J28" s="139"/>
      <c r="K28" s="139"/>
      <c r="L28" s="139"/>
      <c r="M28" s="139" t="s">
        <v>59</v>
      </c>
      <c r="N28" s="139"/>
      <c r="O28" s="138"/>
      <c r="P28" s="138"/>
      <c r="Q28" s="138"/>
      <c r="R28" s="138"/>
      <c r="S28" s="52"/>
      <c r="T28" s="35"/>
      <c r="U28" s="11"/>
    </row>
    <row r="29" spans="1:21" ht="17.25" customHeight="1">
      <c r="A29" s="138">
        <v>5</v>
      </c>
      <c r="B29" s="137" t="s">
        <v>20</v>
      </c>
      <c r="C29" s="131" t="s">
        <v>15</v>
      </c>
      <c r="D29" s="132">
        <v>0.375</v>
      </c>
      <c r="E29" s="112"/>
      <c r="F29" s="14"/>
      <c r="G29" s="14">
        <v>0.375</v>
      </c>
      <c r="H29" s="14">
        <v>0.75</v>
      </c>
      <c r="I29" s="14">
        <v>0.375</v>
      </c>
      <c r="J29" s="14">
        <v>0.75</v>
      </c>
      <c r="K29" s="14">
        <v>0.375</v>
      </c>
      <c r="L29" s="14">
        <v>0.75</v>
      </c>
      <c r="M29" s="14">
        <v>0.375</v>
      </c>
      <c r="N29" s="14">
        <v>0.75</v>
      </c>
      <c r="O29" s="14"/>
      <c r="P29" s="14"/>
      <c r="Q29" s="89"/>
      <c r="R29" s="89"/>
      <c r="S29" s="32">
        <f>(F29-E29)+(H29-G29)+(J29-I29)+(L29-K29)+(N29-M29)+(P29-O29)+(R29-Q29)</f>
        <v>1.5</v>
      </c>
      <c r="T29" s="32">
        <f>(F29-E29)+(H29-G29)+(J29-I29)+(L29-K29)+(N29-M29)+(P29-O29)+(R29-Q29)-U29</f>
        <v>1.3333333333333333</v>
      </c>
      <c r="U29" s="11">
        <v>0.16666666666666666</v>
      </c>
    </row>
    <row r="30" spans="1:21" ht="17.25" customHeight="1" collapsed="1">
      <c r="A30" s="138"/>
      <c r="B30" s="137"/>
      <c r="C30" s="131"/>
      <c r="D30" s="132"/>
      <c r="E30" s="16"/>
      <c r="F30" s="16"/>
      <c r="G30" s="16">
        <f t="shared" ref="G30:H30" si="5">24+G29-$D$29</f>
        <v>24</v>
      </c>
      <c r="H30" s="16">
        <f t="shared" si="5"/>
        <v>24.375</v>
      </c>
      <c r="I30" s="16">
        <f t="shared" ref="I30:N30" si="6">24+I29-$D$29</f>
        <v>24</v>
      </c>
      <c r="J30" s="16">
        <f t="shared" si="6"/>
        <v>24.375</v>
      </c>
      <c r="K30" s="16">
        <f t="shared" si="6"/>
        <v>24</v>
      </c>
      <c r="L30" s="16">
        <f t="shared" si="6"/>
        <v>24.375</v>
      </c>
      <c r="M30" s="16">
        <f t="shared" si="6"/>
        <v>24</v>
      </c>
      <c r="N30" s="16">
        <f t="shared" si="6"/>
        <v>24.375</v>
      </c>
      <c r="O30" s="16"/>
      <c r="P30" s="16"/>
      <c r="Q30" s="89"/>
      <c r="R30" s="89"/>
      <c r="S30" s="37"/>
      <c r="T30" s="32"/>
      <c r="U30" s="11"/>
    </row>
    <row r="31" spans="1:21" ht="17.25" hidden="1" customHeight="1" outlineLevel="1">
      <c r="A31" s="138"/>
      <c r="B31" s="134" t="s">
        <v>55</v>
      </c>
      <c r="C31" s="134"/>
      <c r="D31" s="134"/>
      <c r="E31" s="29"/>
      <c r="F31" s="14"/>
      <c r="G31" s="70">
        <v>0.375</v>
      </c>
      <c r="H31" s="70">
        <v>0.75</v>
      </c>
      <c r="I31" s="70">
        <v>0.375</v>
      </c>
      <c r="J31" s="70">
        <v>0.75</v>
      </c>
      <c r="K31" s="70">
        <v>0.375</v>
      </c>
      <c r="L31" s="70">
        <v>0.75</v>
      </c>
      <c r="M31" s="70">
        <v>0.375</v>
      </c>
      <c r="N31" s="70">
        <v>0.75</v>
      </c>
      <c r="O31" s="14"/>
      <c r="P31" s="14"/>
      <c r="Q31" s="14"/>
      <c r="R31" s="14"/>
      <c r="S31" s="14"/>
      <c r="T31" s="32">
        <f t="shared" ref="T31:T33" si="7">(F31-E31)+(H31-G31)+(J31-I31)+(L31-K31)+(N31-M31)+(P31-O31)+(R31-Q31)-U31</f>
        <v>1.3333333333333333</v>
      </c>
      <c r="U31" s="11">
        <v>0.16666666666666666</v>
      </c>
    </row>
    <row r="32" spans="1:21" ht="17.25" hidden="1" customHeight="1" outlineLevel="1">
      <c r="A32" s="138"/>
      <c r="B32" s="134" t="s">
        <v>54</v>
      </c>
      <c r="C32" s="134"/>
      <c r="D32" s="134"/>
      <c r="E32" s="29"/>
      <c r="F32" s="14"/>
      <c r="G32" s="47">
        <v>0.375</v>
      </c>
      <c r="H32" s="47">
        <v>0.75</v>
      </c>
      <c r="I32" s="47">
        <v>0.375</v>
      </c>
      <c r="J32" s="47">
        <v>0.75</v>
      </c>
      <c r="K32" s="47">
        <v>0.375</v>
      </c>
      <c r="L32" s="47">
        <v>0.75</v>
      </c>
      <c r="M32" s="47">
        <v>0.375</v>
      </c>
      <c r="N32" s="47">
        <v>0.75</v>
      </c>
      <c r="O32" s="36"/>
      <c r="P32" s="36"/>
      <c r="Q32" s="29"/>
      <c r="R32" s="29"/>
      <c r="S32" s="29"/>
      <c r="T32" s="32">
        <f t="shared" si="7"/>
        <v>1.3333333333333333</v>
      </c>
      <c r="U32" s="11">
        <v>0.16666666666666666</v>
      </c>
    </row>
    <row r="33" spans="1:21" ht="17.25" hidden="1" customHeight="1" outlineLevel="1">
      <c r="A33" s="138"/>
      <c r="B33" s="134" t="s">
        <v>51</v>
      </c>
      <c r="C33" s="134"/>
      <c r="D33" s="134"/>
      <c r="E33" s="29"/>
      <c r="F33" s="14"/>
      <c r="G33" s="68">
        <v>0.375</v>
      </c>
      <c r="H33" s="68">
        <v>0.70833333333333337</v>
      </c>
      <c r="I33" s="68">
        <v>0.375</v>
      </c>
      <c r="J33" s="68">
        <v>0.70833333333333337</v>
      </c>
      <c r="K33" s="68">
        <v>0.375</v>
      </c>
      <c r="L33" s="68">
        <v>0.70833333333333337</v>
      </c>
      <c r="M33" s="68">
        <v>0.375</v>
      </c>
      <c r="N33" s="68">
        <v>0.70833333333333337</v>
      </c>
      <c r="O33" s="62"/>
      <c r="P33" s="62"/>
      <c r="Q33" s="29"/>
      <c r="R33" s="29"/>
      <c r="S33" s="29"/>
      <c r="T33" s="32">
        <f t="shared" si="7"/>
        <v>1.1666666666666667</v>
      </c>
      <c r="U33" s="11">
        <v>0.16666666666666666</v>
      </c>
    </row>
    <row r="34" spans="1:21" ht="21.75" hidden="1" customHeight="1" outlineLevel="1">
      <c r="A34" s="138"/>
      <c r="B34" s="23"/>
      <c r="C34" s="23"/>
      <c r="D34" s="23"/>
      <c r="E34" s="138"/>
      <c r="F34" s="138"/>
      <c r="G34" s="142"/>
      <c r="H34" s="142"/>
      <c r="I34" s="143"/>
      <c r="J34" s="143"/>
      <c r="K34" s="138"/>
      <c r="L34" s="138"/>
      <c r="M34" s="138"/>
      <c r="N34" s="138"/>
      <c r="O34" s="142"/>
      <c r="P34" s="142"/>
      <c r="Q34" s="138"/>
      <c r="R34" s="138"/>
      <c r="S34" s="52"/>
      <c r="T34" s="35"/>
      <c r="U34" s="11"/>
    </row>
    <row r="35" spans="1:21" ht="16.5" customHeight="1">
      <c r="A35" s="144">
        <v>6</v>
      </c>
      <c r="B35" s="133" t="s">
        <v>21</v>
      </c>
      <c r="C35" s="131" t="s">
        <v>15</v>
      </c>
      <c r="D35" s="132">
        <v>0.375</v>
      </c>
      <c r="E35" s="83">
        <v>0.54166666666666663</v>
      </c>
      <c r="F35" s="84">
        <v>0.91666666666666663</v>
      </c>
      <c r="G35" s="83">
        <v>0.54166666666666663</v>
      </c>
      <c r="H35" s="84">
        <v>0.91666666666666663</v>
      </c>
      <c r="I35" s="83">
        <v>0.54166666666666663</v>
      </c>
      <c r="J35" s="84">
        <v>0.91666666666666663</v>
      </c>
      <c r="K35" s="83">
        <v>0.54166666666666663</v>
      </c>
      <c r="L35" s="84">
        <v>0.91666666666666663</v>
      </c>
      <c r="M35" s="83">
        <v>0.54166666666666663</v>
      </c>
      <c r="N35" s="84">
        <v>0.91666666666666663</v>
      </c>
      <c r="O35" s="59"/>
      <c r="P35" s="59"/>
      <c r="Q35" s="21"/>
      <c r="R35" s="91"/>
      <c r="S35" s="32">
        <f>(F35-E35)+(H35-G35)+(J35-I35)+(L35-K35)+(N35-M35)+(P35-O35)+(R35-Q35)</f>
        <v>1.875</v>
      </c>
      <c r="T35" s="32">
        <f>(F35-E35)+(H35-G35)+(J35-I35)+(L35-K35)+(N35-M35)+(P35-O35)+(R35-Q35)-U35</f>
        <v>1.6666666666666667</v>
      </c>
      <c r="U35" s="11">
        <v>0.20833333333333334</v>
      </c>
    </row>
    <row r="36" spans="1:21" ht="16.5" customHeight="1" collapsed="1">
      <c r="A36" s="144"/>
      <c r="B36" s="133"/>
      <c r="C36" s="131"/>
      <c r="D36" s="132"/>
      <c r="E36" s="85">
        <f>24+E35-$D$35</f>
        <v>24.166666666666668</v>
      </c>
      <c r="F36" s="85">
        <f t="shared" ref="F36:N36" si="8">24+F35-$D$35</f>
        <v>24.541666666666668</v>
      </c>
      <c r="G36" s="85">
        <f t="shared" ref="G36:H36" si="9">24+G35-$D$35</f>
        <v>24.166666666666668</v>
      </c>
      <c r="H36" s="85">
        <f t="shared" si="9"/>
        <v>24.541666666666668</v>
      </c>
      <c r="I36" s="85">
        <f t="shared" si="8"/>
        <v>24.166666666666668</v>
      </c>
      <c r="J36" s="85">
        <f t="shared" si="8"/>
        <v>24.541666666666668</v>
      </c>
      <c r="K36" s="85">
        <f t="shared" si="8"/>
        <v>24.166666666666668</v>
      </c>
      <c r="L36" s="85">
        <f t="shared" si="8"/>
        <v>24.541666666666668</v>
      </c>
      <c r="M36" s="85">
        <f t="shared" si="8"/>
        <v>24.166666666666668</v>
      </c>
      <c r="N36" s="85">
        <f t="shared" si="8"/>
        <v>24.541666666666668</v>
      </c>
      <c r="O36" s="59"/>
      <c r="P36" s="59"/>
      <c r="Q36" s="21"/>
      <c r="R36" s="91"/>
      <c r="S36" s="20"/>
      <c r="T36" s="32"/>
      <c r="U36" s="11"/>
    </row>
    <row r="37" spans="1:21" ht="16.5" hidden="1" customHeight="1" outlineLevel="1">
      <c r="A37" s="144"/>
      <c r="B37" s="134" t="s">
        <v>55</v>
      </c>
      <c r="C37" s="134"/>
      <c r="D37" s="134"/>
      <c r="E37" s="73">
        <v>0.54166666666666663</v>
      </c>
      <c r="F37" s="74">
        <v>0.91666666666666663</v>
      </c>
      <c r="G37" s="73">
        <v>0.54166666666666663</v>
      </c>
      <c r="H37" s="74">
        <v>0.91666666666666663</v>
      </c>
      <c r="I37" s="73">
        <v>0.54166666666666663</v>
      </c>
      <c r="J37" s="74">
        <v>0.91666666666666663</v>
      </c>
      <c r="K37" s="73">
        <v>0.54166666666666663</v>
      </c>
      <c r="L37" s="74">
        <v>0.91666666666666663</v>
      </c>
      <c r="M37" s="73">
        <v>0.54166666666666663</v>
      </c>
      <c r="N37" s="74">
        <v>0.91666666666666663</v>
      </c>
      <c r="O37" s="90"/>
      <c r="P37" s="90"/>
      <c r="Q37" s="90"/>
      <c r="R37" s="90"/>
      <c r="S37" s="17"/>
      <c r="T37" s="32">
        <f t="shared" ref="T37:T39" si="10">(F37-E37)+(H37-G37)+(J37-I37)+(L37-K37)+(N37-M37)+(P37-O37)+(R37-Q37)-U37</f>
        <v>1.6666666666666667</v>
      </c>
      <c r="U37" s="11">
        <v>0.20833333333333334</v>
      </c>
    </row>
    <row r="38" spans="1:21" ht="16.5" hidden="1" customHeight="1" outlineLevel="1">
      <c r="A38" s="144"/>
      <c r="B38" s="134" t="s">
        <v>54</v>
      </c>
      <c r="C38" s="134"/>
      <c r="D38" s="134"/>
      <c r="E38" s="48">
        <v>0.54166666666666663</v>
      </c>
      <c r="F38" s="49">
        <v>0.91666666666666663</v>
      </c>
      <c r="G38" s="48">
        <v>0.54166666666666663</v>
      </c>
      <c r="H38" s="49">
        <v>0.91666666666666663</v>
      </c>
      <c r="I38" s="48">
        <v>0.54166666666666663</v>
      </c>
      <c r="J38" s="49">
        <v>0.91666666666666663</v>
      </c>
      <c r="K38" s="48">
        <v>0.54166666666666663</v>
      </c>
      <c r="L38" s="49">
        <v>0.91666666666666663</v>
      </c>
      <c r="M38" s="48">
        <v>0.54166666666666663</v>
      </c>
      <c r="N38" s="49">
        <v>0.91666666666666663</v>
      </c>
      <c r="O38" s="90"/>
      <c r="P38" s="25"/>
      <c r="Q38" s="25"/>
      <c r="R38" s="90"/>
      <c r="S38" s="17"/>
      <c r="T38" s="32">
        <f t="shared" si="10"/>
        <v>1.6666666666666667</v>
      </c>
      <c r="U38" s="11">
        <v>0.20833333333333334</v>
      </c>
    </row>
    <row r="39" spans="1:21" ht="16.5" hidden="1" customHeight="1" outlineLevel="1">
      <c r="A39" s="144"/>
      <c r="B39" s="134" t="s">
        <v>51</v>
      </c>
      <c r="C39" s="134"/>
      <c r="D39" s="134"/>
      <c r="E39" s="71">
        <v>0.54166666666666663</v>
      </c>
      <c r="F39" s="72">
        <v>0.91666666666666663</v>
      </c>
      <c r="G39" s="71">
        <v>0.54166666666666663</v>
      </c>
      <c r="H39" s="72">
        <v>0.91666666666666663</v>
      </c>
      <c r="I39" s="71">
        <v>0.54166666666666663</v>
      </c>
      <c r="J39" s="72">
        <v>0.91666666666666663</v>
      </c>
      <c r="K39" s="71">
        <v>0.54166666666666663</v>
      </c>
      <c r="L39" s="72">
        <v>0.91666666666666663</v>
      </c>
      <c r="M39" s="71">
        <v>0.54166666666666663</v>
      </c>
      <c r="N39" s="72">
        <v>0.91666666666666663</v>
      </c>
      <c r="O39" s="90"/>
      <c r="P39" s="25"/>
      <c r="Q39" s="25"/>
      <c r="R39" s="90"/>
      <c r="S39" s="17"/>
      <c r="T39" s="32">
        <f t="shared" si="10"/>
        <v>1.6666666666666667</v>
      </c>
      <c r="U39" s="11">
        <v>0.20833333333333334</v>
      </c>
    </row>
    <row r="40" spans="1:21" ht="37.5" hidden="1" customHeight="1" outlineLevel="1">
      <c r="A40" s="144"/>
      <c r="B40" s="23"/>
      <c r="C40" s="23"/>
      <c r="D40" s="23"/>
      <c r="E40" s="138" t="s">
        <v>48</v>
      </c>
      <c r="F40" s="138"/>
      <c r="G40" s="141" t="s">
        <v>50</v>
      </c>
      <c r="H40" s="141"/>
      <c r="I40" s="138" t="s">
        <v>49</v>
      </c>
      <c r="J40" s="138"/>
      <c r="K40" s="138" t="s">
        <v>49</v>
      </c>
      <c r="L40" s="138"/>
      <c r="M40" s="138" t="s">
        <v>49</v>
      </c>
      <c r="N40" s="138"/>
      <c r="O40" s="138"/>
      <c r="P40" s="138"/>
      <c r="Q40" s="138"/>
      <c r="R40" s="138"/>
      <c r="S40" s="52"/>
      <c r="T40" s="20"/>
      <c r="U40" s="11"/>
    </row>
    <row r="41" spans="1:21" ht="15" customHeight="1">
      <c r="A41" s="144">
        <v>7</v>
      </c>
      <c r="B41" s="133" t="s">
        <v>22</v>
      </c>
      <c r="C41" s="131" t="s">
        <v>15</v>
      </c>
      <c r="D41" s="132">
        <v>0.41666666666666669</v>
      </c>
      <c r="E41" s="80">
        <v>0.41666666666666669</v>
      </c>
      <c r="F41" s="86">
        <v>0.75</v>
      </c>
      <c r="G41" s="87">
        <v>0.375</v>
      </c>
      <c r="H41" s="86">
        <v>0.75</v>
      </c>
      <c r="I41" s="64">
        <v>0.375</v>
      </c>
      <c r="J41" s="64">
        <v>0.75</v>
      </c>
      <c r="K41" s="64">
        <v>0.41666666666666669</v>
      </c>
      <c r="L41" s="64">
        <v>0.625</v>
      </c>
      <c r="M41" s="87">
        <v>0.45833333333333331</v>
      </c>
      <c r="N41" s="86">
        <v>0.83333333333333337</v>
      </c>
      <c r="O41" s="18"/>
      <c r="P41" s="38"/>
      <c r="Q41" s="38"/>
      <c r="R41" s="38"/>
      <c r="S41" s="32">
        <f>(F41-E41)+(H41-G41)+(J41-I41)+(L41-K41)+(N41-M41)+(P41-O41)+(R41-Q41)</f>
        <v>1.6666666666666665</v>
      </c>
      <c r="T41" s="32">
        <f>(F41-E41)+(H41-G41)+(J41-I41)+(L41-K41)+(N41-M41)+(P41-O41)+(R41-Q41)-U41</f>
        <v>1.4583333333333333</v>
      </c>
      <c r="U41" s="11">
        <v>0.20833333333333334</v>
      </c>
    </row>
    <row r="42" spans="1:21" ht="17.25" customHeight="1" collapsed="1">
      <c r="A42" s="144"/>
      <c r="B42" s="133"/>
      <c r="C42" s="131"/>
      <c r="D42" s="132"/>
      <c r="E42" s="81">
        <f>24+E41-$D$41</f>
        <v>24</v>
      </c>
      <c r="F42" s="81">
        <f t="shared" ref="F42:N42" si="11">24+F41-$D$41</f>
        <v>24.333333333333332</v>
      </c>
      <c r="G42" s="81">
        <f t="shared" si="11"/>
        <v>23.958333333333332</v>
      </c>
      <c r="H42" s="81">
        <f t="shared" si="11"/>
        <v>24.333333333333332</v>
      </c>
      <c r="I42" s="61">
        <f t="shared" si="11"/>
        <v>23.958333333333332</v>
      </c>
      <c r="J42" s="61">
        <f t="shared" si="11"/>
        <v>24.333333333333332</v>
      </c>
      <c r="K42" s="61">
        <f t="shared" si="11"/>
        <v>24</v>
      </c>
      <c r="L42" s="61">
        <f t="shared" si="11"/>
        <v>24.208333333333332</v>
      </c>
      <c r="M42" s="81">
        <f t="shared" si="11"/>
        <v>24.041666666666664</v>
      </c>
      <c r="N42" s="81">
        <f t="shared" si="11"/>
        <v>24.416666666666664</v>
      </c>
      <c r="O42" s="18"/>
      <c r="P42" s="38"/>
      <c r="Q42" s="38"/>
      <c r="R42" s="38"/>
      <c r="S42" s="38"/>
      <c r="T42" s="32"/>
      <c r="U42" s="11"/>
    </row>
    <row r="43" spans="1:21" ht="15" hidden="1" customHeight="1" outlineLevel="1">
      <c r="A43" s="144"/>
      <c r="B43" s="134" t="s">
        <v>55</v>
      </c>
      <c r="C43" s="134"/>
      <c r="D43" s="134"/>
      <c r="E43" s="73">
        <v>0.5</v>
      </c>
      <c r="F43" s="77">
        <v>0.70833333333333337</v>
      </c>
      <c r="G43" s="78">
        <v>0.54166666666666663</v>
      </c>
      <c r="H43" s="77">
        <v>0.875</v>
      </c>
      <c r="I43" s="77">
        <v>0.41666666666666669</v>
      </c>
      <c r="J43" s="77">
        <v>0.66666666666666663</v>
      </c>
      <c r="K43" s="77">
        <v>0.33333333333333331</v>
      </c>
      <c r="L43" s="77">
        <v>0.75</v>
      </c>
      <c r="M43" s="78">
        <v>0.5</v>
      </c>
      <c r="N43" s="77">
        <v>0.83333333333333337</v>
      </c>
      <c r="O43" s="90"/>
      <c r="P43" s="90"/>
      <c r="Q43" s="90"/>
      <c r="R43" s="90"/>
      <c r="S43" s="17"/>
      <c r="T43" s="32">
        <f t="shared" ref="T43:T45" si="12">(F43-E43)+(H43-G43)+(J43-I43)+(L43-K43)+(N43-M43)+(P43-O43)+(R43-Q43)-U43</f>
        <v>1.3333333333333337</v>
      </c>
      <c r="U43" s="11">
        <v>0.20833333333333334</v>
      </c>
    </row>
    <row r="44" spans="1:21" ht="15" hidden="1" customHeight="1" outlineLevel="1">
      <c r="A44" s="144"/>
      <c r="B44" s="134" t="s">
        <v>54</v>
      </c>
      <c r="C44" s="134"/>
      <c r="D44" s="134"/>
      <c r="E44" s="48">
        <v>0.5</v>
      </c>
      <c r="F44" s="50">
        <v>0.70833333333333337</v>
      </c>
      <c r="G44" s="51">
        <v>0.5</v>
      </c>
      <c r="H44" s="50">
        <v>0.83333333333333337</v>
      </c>
      <c r="I44" s="50">
        <v>0.41666666666666669</v>
      </c>
      <c r="J44" s="50">
        <v>0.66666666666666663</v>
      </c>
      <c r="K44" s="50">
        <v>0.375</v>
      </c>
      <c r="L44" s="50">
        <v>0.75</v>
      </c>
      <c r="M44" s="51">
        <v>0.5</v>
      </c>
      <c r="N44" s="50">
        <v>0.83333333333333337</v>
      </c>
      <c r="O44" s="18"/>
      <c r="P44" s="18"/>
      <c r="Q44" s="18"/>
      <c r="R44" s="18"/>
      <c r="S44" s="18"/>
      <c r="T44" s="32">
        <f t="shared" si="12"/>
        <v>1.2916666666666667</v>
      </c>
      <c r="U44" s="11">
        <v>0.20833333333333334</v>
      </c>
    </row>
    <row r="45" spans="1:21" ht="15" hidden="1" customHeight="1" outlineLevel="1">
      <c r="A45" s="144"/>
      <c r="B45" s="134" t="s">
        <v>51</v>
      </c>
      <c r="C45" s="134"/>
      <c r="D45" s="134"/>
      <c r="E45" s="71">
        <v>0.41666666666666669</v>
      </c>
      <c r="F45" s="75">
        <v>0.66666666666666663</v>
      </c>
      <c r="G45" s="76">
        <v>0.45833333333333331</v>
      </c>
      <c r="H45" s="75">
        <v>0.79166666666666663</v>
      </c>
      <c r="I45" s="75">
        <v>0.41666666666666669</v>
      </c>
      <c r="J45" s="75">
        <v>0.66666666666666663</v>
      </c>
      <c r="K45" s="75">
        <v>0.33333333333333331</v>
      </c>
      <c r="L45" s="75">
        <v>0.66666666666666663</v>
      </c>
      <c r="M45" s="75">
        <v>0.45833333333333331</v>
      </c>
      <c r="N45" s="75">
        <v>0.79166666666666663</v>
      </c>
      <c r="O45" s="18"/>
      <c r="P45" s="18"/>
      <c r="Q45" s="18"/>
      <c r="R45" s="18"/>
      <c r="S45" s="18"/>
      <c r="T45" s="32">
        <f t="shared" si="12"/>
        <v>1.2916666666666665</v>
      </c>
      <c r="U45" s="11">
        <v>0.20833333333333334</v>
      </c>
    </row>
    <row r="46" spans="1:21" ht="70.5" hidden="1" customHeight="1" outlineLevel="1">
      <c r="A46" s="144"/>
      <c r="B46" s="23"/>
      <c r="C46" s="23"/>
      <c r="D46" s="23"/>
      <c r="E46" s="139" t="s">
        <v>119</v>
      </c>
      <c r="F46" s="139"/>
      <c r="G46" s="139" t="s">
        <v>110</v>
      </c>
      <c r="H46" s="139"/>
      <c r="I46" s="139"/>
      <c r="J46" s="139"/>
      <c r="K46" s="139"/>
      <c r="L46" s="139"/>
      <c r="M46" s="139" t="s">
        <v>104</v>
      </c>
      <c r="N46" s="139"/>
      <c r="O46" s="138"/>
      <c r="P46" s="138"/>
      <c r="Q46" s="138"/>
      <c r="R46" s="138"/>
      <c r="S46" s="52"/>
      <c r="T46" s="35"/>
      <c r="U46" s="11"/>
    </row>
    <row r="47" spans="1:21" ht="15" customHeight="1">
      <c r="A47" s="138">
        <v>8</v>
      </c>
      <c r="B47" s="133" t="s">
        <v>24</v>
      </c>
      <c r="C47" s="131" t="s">
        <v>15</v>
      </c>
      <c r="D47" s="132">
        <v>0.375</v>
      </c>
      <c r="E47" s="80">
        <v>0.5</v>
      </c>
      <c r="F47" s="80">
        <v>0.83333333333333337</v>
      </c>
      <c r="G47" s="60">
        <v>0.41666666666666669</v>
      </c>
      <c r="H47" s="60">
        <v>0.70833333333333337</v>
      </c>
      <c r="I47" s="80">
        <v>0.45833333333333331</v>
      </c>
      <c r="J47" s="80">
        <v>0.79166666666666663</v>
      </c>
      <c r="K47" s="60">
        <v>0.41666666666666669</v>
      </c>
      <c r="L47" s="60">
        <v>0.70833333333333337</v>
      </c>
      <c r="M47" s="80">
        <v>0.45833333333333331</v>
      </c>
      <c r="N47" s="80">
        <v>0.79166666666666663</v>
      </c>
      <c r="O47" s="30"/>
      <c r="P47" s="24"/>
      <c r="Q47" s="90"/>
      <c r="R47" s="90"/>
      <c r="S47" s="32">
        <f>(F47-E47)+(H47-G47)+(J47-I47)+(L47-K47)+(N47-M47)+(P47-O47)+(R47-Q47)</f>
        <v>1.5833333333333333</v>
      </c>
      <c r="T47" s="32">
        <f>(F47-E47)+(H47-G47)+(J47-I47)+(L47-K47)+(N47-M47)+(P47-O47)+(R47-Q47)-U47</f>
        <v>1.375</v>
      </c>
      <c r="U47" s="11">
        <v>0.20833333333333334</v>
      </c>
    </row>
    <row r="48" spans="1:21" ht="16.5" customHeight="1" collapsed="1">
      <c r="A48" s="138"/>
      <c r="B48" s="133"/>
      <c r="C48" s="131"/>
      <c r="D48" s="132"/>
      <c r="E48" s="81">
        <f>24+E47-$D$47</f>
        <v>24.125</v>
      </c>
      <c r="F48" s="81">
        <f t="shared" ref="F48:N48" si="13">24+F47-$D$47</f>
        <v>24.458333333333332</v>
      </c>
      <c r="G48" s="61">
        <f t="shared" si="13"/>
        <v>24.041666666666668</v>
      </c>
      <c r="H48" s="61">
        <f t="shared" si="13"/>
        <v>24.333333333333332</v>
      </c>
      <c r="I48" s="81">
        <f t="shared" si="13"/>
        <v>24.083333333333332</v>
      </c>
      <c r="J48" s="81">
        <f t="shared" si="13"/>
        <v>24.416666666666668</v>
      </c>
      <c r="K48" s="61">
        <f t="shared" si="13"/>
        <v>24.041666666666668</v>
      </c>
      <c r="L48" s="61">
        <f t="shared" si="13"/>
        <v>24.333333333333332</v>
      </c>
      <c r="M48" s="81">
        <f t="shared" si="13"/>
        <v>24.083333333333332</v>
      </c>
      <c r="N48" s="81">
        <f t="shared" si="13"/>
        <v>24.416666666666668</v>
      </c>
      <c r="O48" s="30"/>
      <c r="P48" s="24"/>
      <c r="Q48" s="90"/>
      <c r="R48" s="90"/>
      <c r="S48" s="17"/>
      <c r="T48" s="32"/>
      <c r="U48" s="11"/>
    </row>
    <row r="49" spans="1:21" ht="15" hidden="1" customHeight="1" outlineLevel="1">
      <c r="A49" s="138"/>
      <c r="B49" s="134" t="s">
        <v>55</v>
      </c>
      <c r="C49" s="134"/>
      <c r="D49" s="134"/>
      <c r="E49" s="73">
        <v>0.45833333333333331</v>
      </c>
      <c r="F49" s="73">
        <v>0.83333333333333337</v>
      </c>
      <c r="G49" s="73">
        <v>0.41666666666666669</v>
      </c>
      <c r="H49" s="73">
        <v>0.70833333333333337</v>
      </c>
      <c r="I49" s="73">
        <v>0.41666666666666669</v>
      </c>
      <c r="J49" s="73">
        <v>0.70833333333333337</v>
      </c>
      <c r="K49" s="73">
        <v>0.41666666666666669</v>
      </c>
      <c r="L49" s="73">
        <v>0.79166666666666663</v>
      </c>
      <c r="M49" s="73">
        <v>0.41666666666666669</v>
      </c>
      <c r="N49" s="73">
        <v>0.70833333333333337</v>
      </c>
      <c r="O49" s="90"/>
      <c r="P49" s="90"/>
      <c r="Q49" s="90"/>
      <c r="R49" s="90"/>
      <c r="S49" s="17"/>
      <c r="T49" s="32">
        <f t="shared" ref="T49:T51" si="14">(F49-E49)+(H49-G49)+(J49-I49)+(L49-K49)+(N49-M49)+(P49-O49)+(R49-Q49)-U49</f>
        <v>1.416666666666667</v>
      </c>
      <c r="U49" s="11">
        <v>0.20833333333333334</v>
      </c>
    </row>
    <row r="50" spans="1:21" ht="15" hidden="1" customHeight="1" outlineLevel="1">
      <c r="A50" s="138"/>
      <c r="B50" s="134" t="s">
        <v>54</v>
      </c>
      <c r="C50" s="134"/>
      <c r="D50" s="134"/>
      <c r="E50" s="48">
        <v>0.41666666666666669</v>
      </c>
      <c r="F50" s="48">
        <v>0.79166666666666663</v>
      </c>
      <c r="G50" s="48">
        <v>0.41666666666666669</v>
      </c>
      <c r="H50" s="48">
        <v>0.625</v>
      </c>
      <c r="I50" s="48">
        <v>0.41666666666666669</v>
      </c>
      <c r="J50" s="48">
        <v>0.79166666666666663</v>
      </c>
      <c r="K50" s="48">
        <v>0.41666666666666669</v>
      </c>
      <c r="L50" s="48">
        <v>0.75</v>
      </c>
      <c r="M50" s="48">
        <v>0.41666666666666669</v>
      </c>
      <c r="N50" s="48">
        <v>0.79166666666666663</v>
      </c>
      <c r="O50" s="24"/>
      <c r="P50" s="24"/>
      <c r="Q50" s="90"/>
      <c r="R50" s="90"/>
      <c r="S50" s="17"/>
      <c r="T50" s="32">
        <f t="shared" si="14"/>
        <v>1.4583333333333333</v>
      </c>
      <c r="U50" s="11">
        <v>0.20833333333333334</v>
      </c>
    </row>
    <row r="51" spans="1:21" ht="15" hidden="1" customHeight="1" outlineLevel="1">
      <c r="A51" s="138"/>
      <c r="B51" s="134" t="s">
        <v>51</v>
      </c>
      <c r="C51" s="134"/>
      <c r="D51" s="134"/>
      <c r="E51" s="71">
        <v>0.41666666666666669</v>
      </c>
      <c r="F51" s="71">
        <v>0.79166666666666663</v>
      </c>
      <c r="G51" s="71">
        <v>0.375</v>
      </c>
      <c r="H51" s="71">
        <v>0.70833333333333337</v>
      </c>
      <c r="I51" s="71">
        <v>0.41666666666666669</v>
      </c>
      <c r="J51" s="71">
        <v>0.79166666666666663</v>
      </c>
      <c r="K51" s="71">
        <v>0.41666666666666669</v>
      </c>
      <c r="L51" s="71">
        <v>0.79166666666666663</v>
      </c>
      <c r="M51" s="72">
        <v>0.375</v>
      </c>
      <c r="N51" s="72">
        <v>0.70833333333333337</v>
      </c>
      <c r="O51" s="24"/>
      <c r="P51" s="24"/>
      <c r="Q51" s="90"/>
      <c r="R51" s="90"/>
      <c r="S51" s="17"/>
      <c r="T51" s="32">
        <f t="shared" si="14"/>
        <v>1.5833333333333333</v>
      </c>
      <c r="U51" s="11">
        <v>0.20833333333333334</v>
      </c>
    </row>
    <row r="52" spans="1:21" ht="36" hidden="1" customHeight="1" outlineLevel="1">
      <c r="A52" s="138"/>
      <c r="B52" s="23"/>
      <c r="C52" s="23"/>
      <c r="D52" s="23"/>
      <c r="E52" s="139" t="s">
        <v>62</v>
      </c>
      <c r="F52" s="139"/>
      <c r="G52" s="139"/>
      <c r="H52" s="139"/>
      <c r="I52" s="139" t="s">
        <v>64</v>
      </c>
      <c r="J52" s="139"/>
      <c r="K52" s="139"/>
      <c r="L52" s="139"/>
      <c r="M52" s="139" t="s">
        <v>63</v>
      </c>
      <c r="N52" s="139"/>
      <c r="O52" s="138"/>
      <c r="P52" s="138"/>
      <c r="Q52" s="138"/>
      <c r="R52" s="138"/>
      <c r="S52" s="52"/>
      <c r="T52" s="20"/>
      <c r="U52" s="11"/>
    </row>
    <row r="53" spans="1:21" ht="18" customHeight="1">
      <c r="A53" s="138">
        <v>9</v>
      </c>
      <c r="B53" s="133" t="s">
        <v>25</v>
      </c>
      <c r="C53" s="131" t="s">
        <v>15</v>
      </c>
      <c r="D53" s="132">
        <v>0.45833333333333331</v>
      </c>
      <c r="E53" s="112"/>
      <c r="F53" s="36"/>
      <c r="G53" s="88">
        <v>0.375</v>
      </c>
      <c r="H53" s="88">
        <v>0.70833333333333337</v>
      </c>
      <c r="I53" s="62">
        <v>0.375</v>
      </c>
      <c r="J53" s="62">
        <v>0.70833333333333337</v>
      </c>
      <c r="K53" s="88">
        <v>0.375</v>
      </c>
      <c r="L53" s="88">
        <v>0.70833333333333337</v>
      </c>
      <c r="M53" s="62">
        <v>0.375</v>
      </c>
      <c r="N53" s="62">
        <v>0.70833333333333337</v>
      </c>
      <c r="O53" s="88">
        <v>0.375</v>
      </c>
      <c r="P53" s="88">
        <v>0.70833333333333337</v>
      </c>
      <c r="Q53" s="14"/>
      <c r="R53" s="36"/>
      <c r="S53" s="32">
        <f>(F53-E53)+(H53-G53)+(J53-I53)+(L53-K53)+(N53-M53)+(P53-O53)+(R53-Q53)</f>
        <v>1.666666666666667</v>
      </c>
      <c r="T53" s="32">
        <f>(F53-E53)+(H53-G53)+(J53-I53)+(L53-K53)+(N53-M53)+(P53-O53)+(R53-Q53)-U53</f>
        <v>1.4583333333333337</v>
      </c>
      <c r="U53" s="11">
        <v>0.20833333333333334</v>
      </c>
    </row>
    <row r="54" spans="1:21" ht="18" customHeight="1" collapsed="1">
      <c r="A54" s="138"/>
      <c r="B54" s="133"/>
      <c r="C54" s="131"/>
      <c r="D54" s="132"/>
      <c r="E54" s="112"/>
      <c r="F54" s="36"/>
      <c r="G54" s="81">
        <f>24+G53-$D$53</f>
        <v>23.916666666666668</v>
      </c>
      <c r="H54" s="81">
        <f t="shared" ref="H54:P54" si="15">24+H53-$D$53</f>
        <v>24.25</v>
      </c>
      <c r="I54" s="61">
        <f t="shared" si="15"/>
        <v>23.916666666666668</v>
      </c>
      <c r="J54" s="61">
        <f t="shared" si="15"/>
        <v>24.25</v>
      </c>
      <c r="K54" s="81">
        <f t="shared" si="15"/>
        <v>23.916666666666668</v>
      </c>
      <c r="L54" s="81">
        <f t="shared" si="15"/>
        <v>24.25</v>
      </c>
      <c r="M54" s="61">
        <f t="shared" si="15"/>
        <v>23.916666666666668</v>
      </c>
      <c r="N54" s="61">
        <f t="shared" si="15"/>
        <v>24.25</v>
      </c>
      <c r="O54" s="81">
        <f t="shared" si="15"/>
        <v>23.916666666666668</v>
      </c>
      <c r="P54" s="81">
        <f t="shared" si="15"/>
        <v>24.25</v>
      </c>
      <c r="Q54" s="16"/>
      <c r="R54" s="16"/>
      <c r="S54" s="16"/>
      <c r="T54" s="32"/>
      <c r="U54" s="11"/>
    </row>
    <row r="55" spans="1:21" ht="18" hidden="1" customHeight="1" outlineLevel="1">
      <c r="A55" s="138"/>
      <c r="B55" s="134" t="s">
        <v>55</v>
      </c>
      <c r="C55" s="134"/>
      <c r="D55" s="134"/>
      <c r="E55" s="29"/>
      <c r="F55" s="14"/>
      <c r="G55" s="70">
        <v>0.375</v>
      </c>
      <c r="H55" s="70">
        <v>0.75</v>
      </c>
      <c r="I55" s="70">
        <v>0.375</v>
      </c>
      <c r="J55" s="70">
        <v>0.58333333333333337</v>
      </c>
      <c r="K55" s="70">
        <v>0.375</v>
      </c>
      <c r="L55" s="70">
        <v>0.75</v>
      </c>
      <c r="M55" s="70">
        <v>0.375</v>
      </c>
      <c r="N55" s="70">
        <v>0.75</v>
      </c>
      <c r="O55" s="70">
        <v>0.375</v>
      </c>
      <c r="P55" s="70">
        <v>0.75</v>
      </c>
      <c r="Q55" s="14"/>
      <c r="R55" s="14"/>
      <c r="S55" s="14"/>
      <c r="T55" s="32">
        <f t="shared" ref="T55:T57" si="16">(F55-E55)+(H55-G55)+(J55-I55)+(L55-K55)+(N55-M55)+(P55-O55)+(R55-Q55)-U55</f>
        <v>1.5000000000000002</v>
      </c>
      <c r="U55" s="11">
        <v>0.20833333333333334</v>
      </c>
    </row>
    <row r="56" spans="1:21" ht="18" hidden="1" customHeight="1" outlineLevel="1">
      <c r="A56" s="138"/>
      <c r="B56" s="134" t="s">
        <v>54</v>
      </c>
      <c r="C56" s="134"/>
      <c r="D56" s="134"/>
      <c r="E56" s="29"/>
      <c r="F56" s="14"/>
      <c r="G56" s="47">
        <v>0.375</v>
      </c>
      <c r="H56" s="47">
        <v>0.75</v>
      </c>
      <c r="I56" s="47">
        <v>0.375</v>
      </c>
      <c r="J56" s="47">
        <v>0.58333333333333337</v>
      </c>
      <c r="K56" s="47">
        <v>0.375</v>
      </c>
      <c r="L56" s="47">
        <v>0.75</v>
      </c>
      <c r="M56" s="47">
        <v>0.375</v>
      </c>
      <c r="N56" s="47">
        <v>0.75</v>
      </c>
      <c r="O56" s="47">
        <v>0.375</v>
      </c>
      <c r="P56" s="47">
        <v>0.75</v>
      </c>
      <c r="Q56" s="14"/>
      <c r="R56" s="14"/>
      <c r="S56" s="14"/>
      <c r="T56" s="32">
        <f t="shared" si="16"/>
        <v>1.5000000000000002</v>
      </c>
      <c r="U56" s="11">
        <v>0.20833333333333334</v>
      </c>
    </row>
    <row r="57" spans="1:21" ht="18" hidden="1" customHeight="1" outlineLevel="1">
      <c r="A57" s="138"/>
      <c r="B57" s="134" t="s">
        <v>51</v>
      </c>
      <c r="C57" s="134"/>
      <c r="D57" s="134"/>
      <c r="E57" s="29"/>
      <c r="F57" s="14"/>
      <c r="G57" s="68">
        <v>0.375</v>
      </c>
      <c r="H57" s="68">
        <v>0.79166666666666663</v>
      </c>
      <c r="I57" s="68">
        <v>0.375</v>
      </c>
      <c r="J57" s="68">
        <v>0.79166666666666663</v>
      </c>
      <c r="K57" s="68">
        <v>0.375</v>
      </c>
      <c r="L57" s="68">
        <v>0.79166666666666663</v>
      </c>
      <c r="M57" s="68">
        <v>0.375</v>
      </c>
      <c r="N57" s="68">
        <v>0.58333333333333337</v>
      </c>
      <c r="O57" s="68">
        <v>0.375</v>
      </c>
      <c r="P57" s="68">
        <v>0.79166666666666663</v>
      </c>
      <c r="Q57" s="14"/>
      <c r="R57" s="14"/>
      <c r="S57" s="14"/>
      <c r="T57" s="32">
        <f t="shared" si="16"/>
        <v>1.875</v>
      </c>
      <c r="U57" s="11"/>
    </row>
    <row r="58" spans="1:21" ht="52.5" hidden="1" customHeight="1" outlineLevel="1">
      <c r="A58" s="138"/>
      <c r="B58" s="23"/>
      <c r="C58" s="23"/>
      <c r="D58" s="23"/>
      <c r="E58" s="138"/>
      <c r="F58" s="138"/>
      <c r="G58" s="139" t="s">
        <v>65</v>
      </c>
      <c r="H58" s="139"/>
      <c r="I58" s="139"/>
      <c r="J58" s="139"/>
      <c r="K58" s="139" t="s">
        <v>66</v>
      </c>
      <c r="L58" s="139"/>
      <c r="M58" s="139"/>
      <c r="N58" s="139"/>
      <c r="O58" s="139" t="s">
        <v>65</v>
      </c>
      <c r="P58" s="139"/>
      <c r="Q58" s="138"/>
      <c r="R58" s="138"/>
      <c r="S58" s="52"/>
      <c r="T58" s="20"/>
    </row>
    <row r="59" spans="1:21" ht="15.75" customHeight="1">
      <c r="A59" s="138">
        <v>10</v>
      </c>
      <c r="B59" s="128" t="s">
        <v>26</v>
      </c>
      <c r="C59" s="156" t="s">
        <v>15</v>
      </c>
      <c r="D59" s="158">
        <v>0.375</v>
      </c>
      <c r="E59" s="60"/>
      <c r="F59" s="63"/>
      <c r="G59" s="80">
        <v>0.375</v>
      </c>
      <c r="H59" s="82">
        <v>0.75</v>
      </c>
      <c r="I59" s="80">
        <v>0.1875</v>
      </c>
      <c r="J59" s="82">
        <v>0.39583333333333331</v>
      </c>
      <c r="K59" s="80">
        <v>0.375</v>
      </c>
      <c r="L59" s="82">
        <v>0.75</v>
      </c>
      <c r="M59" s="80">
        <v>0.375</v>
      </c>
      <c r="N59" s="82">
        <v>0.75</v>
      </c>
      <c r="O59" s="80">
        <v>0.375</v>
      </c>
      <c r="P59" s="82">
        <v>0.75</v>
      </c>
      <c r="Q59" s="24"/>
      <c r="R59" s="90"/>
      <c r="S59" s="32">
        <f>(F59-E59)+(H59-G59)+(J59-I59)+(L59-K59)+(N59-M59)+(P59-O59)+(R59-Q59)+0.166721</f>
        <v>1.8750543333333334</v>
      </c>
      <c r="T59" s="32">
        <f>(F59-E59)+(H59-G59)+(J59-I59)+(L59-K59)+(N59-M59)+(P59-O59)+(R59-Q59)-U59</f>
        <v>1.5</v>
      </c>
      <c r="U59" s="11">
        <v>0.20833333333333334</v>
      </c>
    </row>
    <row r="60" spans="1:21" ht="15.75" customHeight="1">
      <c r="A60" s="138"/>
      <c r="B60" s="129"/>
      <c r="C60" s="157"/>
      <c r="D60" s="159"/>
      <c r="E60" s="61"/>
      <c r="F60" s="61"/>
      <c r="G60" s="81">
        <f>24+G59-$D$59</f>
        <v>24</v>
      </c>
      <c r="H60" s="81">
        <f t="shared" ref="H60:J60" si="17">24+H59-$D$59</f>
        <v>24.375</v>
      </c>
      <c r="I60" s="81">
        <f t="shared" si="17"/>
        <v>23.8125</v>
      </c>
      <c r="J60" s="81">
        <f t="shared" si="17"/>
        <v>24.020833333333332</v>
      </c>
      <c r="K60" s="81">
        <f t="shared" ref="K60:N60" si="18">24+K59-$D$59</f>
        <v>24</v>
      </c>
      <c r="L60" s="81">
        <f t="shared" si="18"/>
        <v>24.375</v>
      </c>
      <c r="M60" s="81">
        <f t="shared" si="18"/>
        <v>24</v>
      </c>
      <c r="N60" s="81">
        <f t="shared" si="18"/>
        <v>24.375</v>
      </c>
      <c r="O60" s="81">
        <f t="shared" ref="O60:P60" si="19">24+O59-$D$59</f>
        <v>24</v>
      </c>
      <c r="P60" s="81">
        <f t="shared" si="19"/>
        <v>24.375</v>
      </c>
      <c r="Q60" s="16"/>
      <c r="R60" s="90"/>
      <c r="S60" s="17"/>
      <c r="T60" s="32"/>
      <c r="U60" s="11"/>
    </row>
    <row r="61" spans="1:21" ht="15.75" customHeight="1">
      <c r="A61" s="138"/>
      <c r="B61" s="129"/>
      <c r="C61" s="115"/>
      <c r="D61" s="116"/>
      <c r="E61" s="61"/>
      <c r="F61" s="61"/>
      <c r="G61" s="81"/>
      <c r="H61" s="81"/>
      <c r="I61" s="80">
        <v>0.52083333333333337</v>
      </c>
      <c r="J61" s="82">
        <v>0.6875</v>
      </c>
      <c r="K61" s="81"/>
      <c r="L61" s="81"/>
      <c r="M61" s="81"/>
      <c r="N61" s="81"/>
      <c r="O61" s="81"/>
      <c r="P61" s="81"/>
      <c r="Q61" s="16"/>
      <c r="R61" s="113"/>
      <c r="S61" s="113"/>
      <c r="T61" s="32"/>
      <c r="U61" s="11"/>
    </row>
    <row r="62" spans="1:21" ht="15.75" customHeight="1">
      <c r="A62" s="138"/>
      <c r="B62" s="130"/>
      <c r="C62" s="117"/>
      <c r="D62" s="118"/>
      <c r="E62" s="61"/>
      <c r="F62" s="61"/>
      <c r="G62" s="81"/>
      <c r="H62" s="81"/>
      <c r="I62" s="81">
        <f t="shared" ref="I62:J62" si="20">24+I61-$D$59</f>
        <v>24.145833333333332</v>
      </c>
      <c r="J62" s="81">
        <f t="shared" si="20"/>
        <v>24.3125</v>
      </c>
      <c r="K62" s="81"/>
      <c r="L62" s="81"/>
      <c r="M62" s="81"/>
      <c r="N62" s="81"/>
      <c r="O62" s="81"/>
      <c r="P62" s="81"/>
      <c r="Q62" s="16"/>
      <c r="R62" s="113"/>
      <c r="S62" s="113"/>
      <c r="T62" s="32"/>
      <c r="U62" s="11"/>
    </row>
    <row r="63" spans="1:21" ht="15.75" customHeight="1" collapsed="1">
      <c r="A63" s="138"/>
      <c r="B63" s="125" t="s">
        <v>122</v>
      </c>
      <c r="C63" s="126"/>
      <c r="D63" s="127"/>
      <c r="E63" s="61"/>
      <c r="F63" s="61"/>
      <c r="G63" s="80">
        <v>0.375</v>
      </c>
      <c r="H63" s="82">
        <v>0.75</v>
      </c>
      <c r="I63" s="80">
        <v>0.375</v>
      </c>
      <c r="J63" s="82">
        <v>0.75</v>
      </c>
      <c r="K63" s="80">
        <v>0.375</v>
      </c>
      <c r="L63" s="82">
        <v>0.75</v>
      </c>
      <c r="M63" s="80">
        <v>0.375</v>
      </c>
      <c r="N63" s="82">
        <v>0.75</v>
      </c>
      <c r="O63" s="80">
        <v>0.375</v>
      </c>
      <c r="P63" s="82">
        <v>0.75</v>
      </c>
      <c r="Q63" s="16"/>
      <c r="R63" s="113"/>
      <c r="S63" s="32">
        <f>(F63-E63)+(H63-G63)+(J63-I63)+(L63-K63)+(N63-M63)+(P63-O63)+(R63-Q63)</f>
        <v>1.875</v>
      </c>
      <c r="T63" s="32"/>
      <c r="U63" s="11"/>
    </row>
    <row r="64" spans="1:21" ht="19.5" hidden="1" customHeight="1" outlineLevel="1">
      <c r="A64" s="138"/>
      <c r="B64" s="134" t="s">
        <v>55</v>
      </c>
      <c r="C64" s="134"/>
      <c r="D64" s="134"/>
      <c r="E64" s="60"/>
      <c r="F64" s="63"/>
      <c r="G64" s="73">
        <v>0.375</v>
      </c>
      <c r="H64" s="74">
        <v>0.77083333333333337</v>
      </c>
      <c r="I64" s="73">
        <v>0.375</v>
      </c>
      <c r="J64" s="74">
        <v>0.6875</v>
      </c>
      <c r="K64" s="73">
        <v>0.375</v>
      </c>
      <c r="L64" s="74">
        <v>0.77083333333333337</v>
      </c>
      <c r="M64" s="73">
        <v>0.375</v>
      </c>
      <c r="N64" s="74">
        <v>0.75</v>
      </c>
      <c r="O64" s="73">
        <v>0.375</v>
      </c>
      <c r="P64" s="74">
        <v>0.77083333333333337</v>
      </c>
      <c r="Q64" s="90"/>
      <c r="R64" s="90"/>
      <c r="S64" s="17"/>
      <c r="T64" s="32">
        <f t="shared" ref="T64:T66" si="21">(F64-E64)+(H64-G64)+(J64-I64)+(L64-K64)+(N64-M64)+(P64-O64)+(R64-Q64)-U64</f>
        <v>1.625</v>
      </c>
      <c r="U64" s="57">
        <v>0.25</v>
      </c>
    </row>
    <row r="65" spans="1:21" ht="19.5" hidden="1" customHeight="1" outlineLevel="1">
      <c r="A65" s="138"/>
      <c r="B65" s="134" t="s">
        <v>54</v>
      </c>
      <c r="C65" s="134"/>
      <c r="D65" s="134"/>
      <c r="E65" s="48">
        <v>0.375</v>
      </c>
      <c r="F65" s="49">
        <v>0.79166666666666663</v>
      </c>
      <c r="G65" s="48"/>
      <c r="H65" s="49"/>
      <c r="I65" s="48">
        <v>0.375</v>
      </c>
      <c r="J65" s="49">
        <v>0.79166666666666663</v>
      </c>
      <c r="K65" s="48">
        <v>0.52083333333333337</v>
      </c>
      <c r="L65" s="49">
        <v>0.75</v>
      </c>
      <c r="M65" s="48">
        <v>0.375</v>
      </c>
      <c r="N65" s="49">
        <v>0.79166666666666663</v>
      </c>
      <c r="O65" s="48">
        <v>0.375</v>
      </c>
      <c r="P65" s="49">
        <v>0.77083333333333337</v>
      </c>
      <c r="Q65" s="90"/>
      <c r="R65" s="90"/>
      <c r="S65" s="17"/>
      <c r="T65" s="32">
        <f t="shared" si="21"/>
        <v>1.625</v>
      </c>
      <c r="U65" s="11">
        <v>0.25</v>
      </c>
    </row>
    <row r="66" spans="1:21" ht="19.5" hidden="1" customHeight="1" outlineLevel="1">
      <c r="A66" s="138"/>
      <c r="B66" s="134" t="s">
        <v>51</v>
      </c>
      <c r="C66" s="134"/>
      <c r="D66" s="134"/>
      <c r="E66" s="71">
        <v>0.33333333333333331</v>
      </c>
      <c r="F66" s="72">
        <v>0.79166666666666663</v>
      </c>
      <c r="G66" s="71">
        <v>0.33333333333333331</v>
      </c>
      <c r="H66" s="72">
        <v>0.79166666666666663</v>
      </c>
      <c r="I66" s="71">
        <v>0.33333333333333331</v>
      </c>
      <c r="J66" s="72">
        <v>0.79166666666666663</v>
      </c>
      <c r="K66" s="71">
        <v>0.33333333333333331</v>
      </c>
      <c r="L66" s="72">
        <v>0.79166666666666663</v>
      </c>
      <c r="M66" s="71">
        <v>0.33333333333333331</v>
      </c>
      <c r="N66" s="72">
        <v>0.79166666666666663</v>
      </c>
      <c r="O66" s="71">
        <v>0.33333333333333331</v>
      </c>
      <c r="P66" s="72">
        <v>0.75</v>
      </c>
      <c r="Q66" s="90"/>
      <c r="R66" s="90"/>
      <c r="S66" s="17"/>
      <c r="T66" s="32">
        <f t="shared" si="21"/>
        <v>2.458333333333333</v>
      </c>
      <c r="U66" s="11">
        <v>0.25</v>
      </c>
    </row>
    <row r="67" spans="1:21" ht="129.75" hidden="1" customHeight="1" outlineLevel="1">
      <c r="A67" s="138"/>
      <c r="B67" s="23"/>
      <c r="C67" s="23"/>
      <c r="D67" s="23"/>
      <c r="E67" s="141"/>
      <c r="F67" s="141"/>
      <c r="G67" s="139" t="s">
        <v>125</v>
      </c>
      <c r="H67" s="139"/>
      <c r="I67" s="139" t="s">
        <v>124</v>
      </c>
      <c r="J67" s="139"/>
      <c r="K67" s="139" t="s">
        <v>103</v>
      </c>
      <c r="L67" s="139"/>
      <c r="M67" s="139" t="s">
        <v>67</v>
      </c>
      <c r="N67" s="139"/>
      <c r="O67" s="139" t="s">
        <v>118</v>
      </c>
      <c r="P67" s="139"/>
      <c r="Q67" s="138"/>
      <c r="R67" s="138"/>
      <c r="S67" s="52"/>
      <c r="T67" s="35"/>
    </row>
    <row r="68" spans="1:21" ht="17.25" customHeight="1">
      <c r="A68" s="138">
        <v>11</v>
      </c>
      <c r="B68" s="133" t="s">
        <v>27</v>
      </c>
      <c r="C68" s="131" t="s">
        <v>15</v>
      </c>
      <c r="D68" s="132">
        <v>0.375</v>
      </c>
      <c r="E68" s="83">
        <v>0.35416666666666669</v>
      </c>
      <c r="F68" s="84">
        <v>0.83333333333333337</v>
      </c>
      <c r="G68" s="83">
        <v>0.35416666666666669</v>
      </c>
      <c r="H68" s="84">
        <v>0.83333333333333337</v>
      </c>
      <c r="I68" s="83">
        <v>0.35416666666666669</v>
      </c>
      <c r="J68" s="84">
        <v>0.83333333333333337</v>
      </c>
      <c r="K68" s="83">
        <v>0.35416666666666669</v>
      </c>
      <c r="L68" s="84">
        <v>0.83333333333333337</v>
      </c>
      <c r="M68" s="83">
        <v>0.35416666666666669</v>
      </c>
      <c r="N68" s="84">
        <v>0.83333333333333337</v>
      </c>
      <c r="O68" s="83">
        <v>0.35416666666666669</v>
      </c>
      <c r="P68" s="84">
        <v>0.83333333333333337</v>
      </c>
      <c r="Q68" s="1"/>
      <c r="R68" s="90"/>
      <c r="S68" s="32">
        <f>(F68-E68)+(H68-G68)+(J68-I68)+(L68-K68)+(N68-M68)+(P68-O68)+(R68-R69)</f>
        <v>2.875</v>
      </c>
      <c r="T68" s="32">
        <f>(F68-E68)+(H68-G68)+(J68-I68)+(L68-K68)+(N68-M68)+(P68-O68)+(R68-R69)-U68</f>
        <v>2.625</v>
      </c>
      <c r="U68" s="11">
        <v>0.25</v>
      </c>
    </row>
    <row r="69" spans="1:21" ht="17.25" customHeight="1" collapsed="1">
      <c r="A69" s="138"/>
      <c r="B69" s="133"/>
      <c r="C69" s="131"/>
      <c r="D69" s="132"/>
      <c r="E69" s="85">
        <f>24+E68-$D$68</f>
        <v>23.979166666666668</v>
      </c>
      <c r="F69" s="85">
        <f t="shared" ref="F69:P69" si="22">24+F68-$D$68</f>
        <v>24.458333333333332</v>
      </c>
      <c r="G69" s="85">
        <f t="shared" si="22"/>
        <v>23.979166666666668</v>
      </c>
      <c r="H69" s="85">
        <f t="shared" si="22"/>
        <v>24.458333333333332</v>
      </c>
      <c r="I69" s="85">
        <f t="shared" si="22"/>
        <v>23.979166666666668</v>
      </c>
      <c r="J69" s="85">
        <f t="shared" si="22"/>
        <v>24.458333333333332</v>
      </c>
      <c r="K69" s="85">
        <f t="shared" si="22"/>
        <v>23.979166666666668</v>
      </c>
      <c r="L69" s="85">
        <f t="shared" si="22"/>
        <v>24.458333333333332</v>
      </c>
      <c r="M69" s="85">
        <f t="shared" si="22"/>
        <v>23.979166666666668</v>
      </c>
      <c r="N69" s="85">
        <f t="shared" si="22"/>
        <v>24.458333333333332</v>
      </c>
      <c r="O69" s="85">
        <f t="shared" si="22"/>
        <v>23.979166666666668</v>
      </c>
      <c r="P69" s="85">
        <f t="shared" si="22"/>
        <v>24.458333333333332</v>
      </c>
      <c r="Q69" s="90"/>
      <c r="R69" s="90"/>
      <c r="S69" s="17"/>
      <c r="T69" s="32"/>
      <c r="U69" s="11"/>
    </row>
    <row r="70" spans="1:21" ht="17.25" hidden="1" customHeight="1" outlineLevel="1">
      <c r="A70" s="138"/>
      <c r="B70" s="134" t="s">
        <v>55</v>
      </c>
      <c r="C70" s="134"/>
      <c r="D70" s="134"/>
      <c r="E70" s="73">
        <v>0.35416666666666669</v>
      </c>
      <c r="F70" s="74">
        <v>0.83333333333333337</v>
      </c>
      <c r="G70" s="73">
        <v>0.35416666666666669</v>
      </c>
      <c r="H70" s="74">
        <v>0.83333333333333337</v>
      </c>
      <c r="I70" s="73">
        <v>0.35416666666666669</v>
      </c>
      <c r="J70" s="74">
        <v>0.83333333333333337</v>
      </c>
      <c r="K70" s="73">
        <v>0.35416666666666669</v>
      </c>
      <c r="L70" s="74">
        <v>0.83333333333333337</v>
      </c>
      <c r="M70" s="73">
        <v>0.35416666666666669</v>
      </c>
      <c r="N70" s="74">
        <v>0.83333333333333337</v>
      </c>
      <c r="O70" s="73">
        <v>0.35416666666666669</v>
      </c>
      <c r="P70" s="74">
        <v>0.83333333333333337</v>
      </c>
      <c r="Q70" s="90"/>
      <c r="R70" s="90"/>
      <c r="S70" s="17"/>
      <c r="T70" s="32">
        <f t="shared" ref="T70:T72" si="23">(F70-E70)+(H70-G70)+(J70-I70)+(L70-K70)+(N70-M70)+(P70-O70)+(R70-Q70)-U70</f>
        <v>2.625</v>
      </c>
      <c r="U70" s="11">
        <v>0.25</v>
      </c>
    </row>
    <row r="71" spans="1:21" ht="17.25" hidden="1" customHeight="1" outlineLevel="1">
      <c r="A71" s="138"/>
      <c r="B71" s="134" t="s">
        <v>54</v>
      </c>
      <c r="C71" s="134"/>
      <c r="D71" s="134"/>
      <c r="E71" s="48">
        <v>0.35416666666666669</v>
      </c>
      <c r="F71" s="49">
        <v>0.83333333333333337</v>
      </c>
      <c r="G71" s="48">
        <v>0.35416666666666669</v>
      </c>
      <c r="H71" s="49">
        <v>0.83333333333333337</v>
      </c>
      <c r="I71" s="48">
        <v>0.35416666666666669</v>
      </c>
      <c r="J71" s="49">
        <v>0.83333333333333337</v>
      </c>
      <c r="K71" s="48">
        <v>0.35416666666666669</v>
      </c>
      <c r="L71" s="49">
        <v>0.83333333333333337</v>
      </c>
      <c r="M71" s="48">
        <v>0.35416666666666669</v>
      </c>
      <c r="N71" s="49">
        <v>0.83333333333333337</v>
      </c>
      <c r="O71" s="48">
        <v>0.35416666666666669</v>
      </c>
      <c r="P71" s="49">
        <v>0.83333333333333337</v>
      </c>
      <c r="Q71" s="90"/>
      <c r="R71" s="90"/>
      <c r="S71" s="17"/>
      <c r="T71" s="32">
        <f t="shared" si="23"/>
        <v>2.625</v>
      </c>
      <c r="U71" s="11">
        <v>0.25</v>
      </c>
    </row>
    <row r="72" spans="1:21" ht="17.25" hidden="1" customHeight="1" outlineLevel="1">
      <c r="A72" s="138"/>
      <c r="B72" s="134" t="s">
        <v>51</v>
      </c>
      <c r="C72" s="134"/>
      <c r="D72" s="134"/>
      <c r="E72" s="71">
        <v>0.35416666666666669</v>
      </c>
      <c r="F72" s="72">
        <v>0.83333333333333337</v>
      </c>
      <c r="G72" s="71">
        <v>0.35416666666666669</v>
      </c>
      <c r="H72" s="72">
        <v>0.83333333333333337</v>
      </c>
      <c r="I72" s="71">
        <v>0.35416666666666669</v>
      </c>
      <c r="J72" s="72">
        <v>0.83333333333333337</v>
      </c>
      <c r="K72" s="71">
        <v>0.35416666666666669</v>
      </c>
      <c r="L72" s="72">
        <v>0.83333333333333337</v>
      </c>
      <c r="M72" s="71">
        <v>0.35416666666666669</v>
      </c>
      <c r="N72" s="72">
        <v>0.83333333333333337</v>
      </c>
      <c r="O72" s="71">
        <v>0.35416666666666669</v>
      </c>
      <c r="P72" s="72">
        <v>0.83333333333333337</v>
      </c>
      <c r="Q72" s="90"/>
      <c r="R72" s="90"/>
      <c r="S72" s="17"/>
      <c r="T72" s="32">
        <f t="shared" si="23"/>
        <v>2.625</v>
      </c>
      <c r="U72" s="11">
        <v>0.25</v>
      </c>
    </row>
    <row r="73" spans="1:21" ht="24.75" hidden="1" customHeight="1" outlineLevel="1">
      <c r="A73" s="138"/>
      <c r="B73" s="23"/>
      <c r="C73" s="23"/>
      <c r="D73" s="23"/>
      <c r="E73" s="138" t="s">
        <v>48</v>
      </c>
      <c r="F73" s="138"/>
      <c r="G73" s="138" t="s">
        <v>49</v>
      </c>
      <c r="H73" s="138"/>
      <c r="I73" s="138" t="s">
        <v>49</v>
      </c>
      <c r="J73" s="138"/>
      <c r="K73" s="138" t="s">
        <v>49</v>
      </c>
      <c r="L73" s="138"/>
      <c r="M73" s="138" t="s">
        <v>49</v>
      </c>
      <c r="N73" s="138"/>
      <c r="O73" s="138" t="s">
        <v>49</v>
      </c>
      <c r="P73" s="138"/>
      <c r="Q73" s="138"/>
      <c r="R73" s="138"/>
      <c r="S73" s="52"/>
      <c r="T73" s="20"/>
    </row>
    <row r="74" spans="1:21" ht="20.25" customHeight="1">
      <c r="A74" s="138">
        <v>12</v>
      </c>
      <c r="B74" s="133" t="s">
        <v>28</v>
      </c>
      <c r="C74" s="131" t="s">
        <v>15</v>
      </c>
      <c r="D74" s="132">
        <v>0.45833333333333331</v>
      </c>
      <c r="E74" s="80">
        <v>0.375</v>
      </c>
      <c r="F74" s="82">
        <v>0.70833333333333337</v>
      </c>
      <c r="G74" s="63">
        <v>0.375</v>
      </c>
      <c r="H74" s="63">
        <v>0.66666666666666663</v>
      </c>
      <c r="I74" s="82">
        <v>0.375</v>
      </c>
      <c r="J74" s="82">
        <v>0.66666666666666663</v>
      </c>
      <c r="K74" s="82">
        <v>0.375</v>
      </c>
      <c r="L74" s="82">
        <v>0.66666666666666663</v>
      </c>
      <c r="M74" s="82">
        <v>0.375</v>
      </c>
      <c r="N74" s="82">
        <v>0.66666666666666663</v>
      </c>
      <c r="O74" s="90"/>
      <c r="P74" s="90"/>
      <c r="Q74" s="90"/>
      <c r="R74" s="90"/>
      <c r="S74" s="32">
        <f>(F74-E74)+(H74-G74)+(J74-I74)+(L74-K74)+(N74-M74)+(P74-O74)+(R74-Q74)</f>
        <v>1.5</v>
      </c>
      <c r="T74" s="32">
        <f>(F74-E74)+(H74-G74)+(J74-I74)+(L74-K74)+(N74-M74)+(P74-O74)+(R74-Q74)-U74</f>
        <v>1.2916666666666667</v>
      </c>
      <c r="U74" s="11">
        <v>0.20833333333333334</v>
      </c>
    </row>
    <row r="75" spans="1:21" ht="20.25" customHeight="1" collapsed="1">
      <c r="A75" s="138"/>
      <c r="B75" s="133"/>
      <c r="C75" s="131"/>
      <c r="D75" s="132"/>
      <c r="E75" s="81">
        <f>24+E74-$D$74</f>
        <v>23.916666666666668</v>
      </c>
      <c r="F75" s="81">
        <f t="shared" ref="F75:N75" si="24">24+F74-$D$74</f>
        <v>24.25</v>
      </c>
      <c r="G75" s="61">
        <f t="shared" si="24"/>
        <v>23.916666666666668</v>
      </c>
      <c r="H75" s="61">
        <f t="shared" si="24"/>
        <v>24.208333333333336</v>
      </c>
      <c r="I75" s="81">
        <f t="shared" si="24"/>
        <v>23.916666666666668</v>
      </c>
      <c r="J75" s="81">
        <f t="shared" si="24"/>
        <v>24.208333333333336</v>
      </c>
      <c r="K75" s="81">
        <f t="shared" si="24"/>
        <v>23.916666666666668</v>
      </c>
      <c r="L75" s="81">
        <f t="shared" si="24"/>
        <v>24.208333333333336</v>
      </c>
      <c r="M75" s="81">
        <f t="shared" si="24"/>
        <v>23.916666666666668</v>
      </c>
      <c r="N75" s="81">
        <f t="shared" si="24"/>
        <v>24.208333333333336</v>
      </c>
      <c r="O75" s="90"/>
      <c r="P75" s="90"/>
      <c r="Q75" s="90"/>
      <c r="R75" s="90"/>
      <c r="S75" s="17"/>
      <c r="T75" s="40"/>
      <c r="U75" s="11"/>
    </row>
    <row r="76" spans="1:21" ht="20.25" hidden="1" customHeight="1" outlineLevel="1">
      <c r="A76" s="138"/>
      <c r="B76" s="134" t="s">
        <v>55</v>
      </c>
      <c r="C76" s="134"/>
      <c r="D76" s="134"/>
      <c r="E76" s="73">
        <v>0.375</v>
      </c>
      <c r="F76" s="74">
        <v>0.70833333333333337</v>
      </c>
      <c r="G76" s="74">
        <v>0.375</v>
      </c>
      <c r="H76" s="74">
        <v>0.66666666666666663</v>
      </c>
      <c r="I76" s="74">
        <v>0.375</v>
      </c>
      <c r="J76" s="74">
        <v>0.66666666666666663</v>
      </c>
      <c r="K76" s="74">
        <v>0.375</v>
      </c>
      <c r="L76" s="74">
        <v>0.66666666666666663</v>
      </c>
      <c r="M76" s="74">
        <v>0.375</v>
      </c>
      <c r="N76" s="74">
        <v>0.66666666666666663</v>
      </c>
      <c r="O76" s="90"/>
      <c r="P76" s="90"/>
      <c r="Q76" s="90"/>
      <c r="R76" s="90"/>
      <c r="S76" s="17"/>
      <c r="T76" s="32">
        <f t="shared" ref="T76:T78" si="25">(F76-E76)+(H76-G76)+(J76-I76)+(L76-K76)+(N76-M76)+(P76-O76)+(R76-Q76)-U76</f>
        <v>1.2916666666666667</v>
      </c>
      <c r="U76" s="11">
        <v>0.20833333333333334</v>
      </c>
    </row>
    <row r="77" spans="1:21" ht="20.25" hidden="1" customHeight="1" outlineLevel="1">
      <c r="A77" s="138"/>
      <c r="B77" s="134" t="s">
        <v>54</v>
      </c>
      <c r="C77" s="134"/>
      <c r="D77" s="134"/>
      <c r="E77" s="48">
        <v>0.375</v>
      </c>
      <c r="F77" s="49">
        <v>0.70833333333333337</v>
      </c>
      <c r="G77" s="49">
        <v>0.375</v>
      </c>
      <c r="H77" s="49">
        <v>0.66666666666666663</v>
      </c>
      <c r="I77" s="49">
        <v>0.375</v>
      </c>
      <c r="J77" s="49">
        <v>0.66666666666666663</v>
      </c>
      <c r="K77" s="49">
        <v>0.375</v>
      </c>
      <c r="L77" s="49">
        <v>0.66666666666666663</v>
      </c>
      <c r="M77" s="49">
        <v>0.375</v>
      </c>
      <c r="N77" s="49">
        <v>0.66666666666666663</v>
      </c>
      <c r="O77" s="90"/>
      <c r="P77" s="90"/>
      <c r="Q77" s="90"/>
      <c r="R77" s="90"/>
      <c r="S77" s="17"/>
      <c r="T77" s="32">
        <f t="shared" si="25"/>
        <v>1.2916666666666667</v>
      </c>
      <c r="U77" s="11">
        <v>0.20833333333333334</v>
      </c>
    </row>
    <row r="78" spans="1:21" ht="20.25" hidden="1" customHeight="1" outlineLevel="1">
      <c r="A78" s="138"/>
      <c r="B78" s="134" t="s">
        <v>51</v>
      </c>
      <c r="C78" s="134"/>
      <c r="D78" s="134"/>
      <c r="E78" s="71">
        <v>0.375</v>
      </c>
      <c r="F78" s="72">
        <v>0.70833333333333337</v>
      </c>
      <c r="G78" s="72">
        <v>0.375</v>
      </c>
      <c r="H78" s="72">
        <v>0.66666666666666663</v>
      </c>
      <c r="I78" s="72">
        <v>0.41666666666666669</v>
      </c>
      <c r="J78" s="72">
        <v>0.66666666666666663</v>
      </c>
      <c r="K78" s="72">
        <v>0.375</v>
      </c>
      <c r="L78" s="72">
        <v>0.66666666666666663</v>
      </c>
      <c r="M78" s="72">
        <v>0.33333333333333331</v>
      </c>
      <c r="N78" s="72">
        <v>0.66666666666666663</v>
      </c>
      <c r="O78" s="90"/>
      <c r="P78" s="90"/>
      <c r="Q78" s="90"/>
      <c r="R78" s="90"/>
      <c r="S78" s="17"/>
      <c r="T78" s="32">
        <f t="shared" si="25"/>
        <v>1.2916666666666665</v>
      </c>
      <c r="U78" s="11">
        <v>0.20833333333333334</v>
      </c>
    </row>
    <row r="79" spans="1:21" ht="66" hidden="1" customHeight="1" outlineLevel="1">
      <c r="A79" s="138"/>
      <c r="B79" s="23"/>
      <c r="C79" s="23"/>
      <c r="D79" s="23"/>
      <c r="E79" s="139" t="s">
        <v>69</v>
      </c>
      <c r="F79" s="139"/>
      <c r="G79" s="139"/>
      <c r="H79" s="139"/>
      <c r="I79" s="139" t="s">
        <v>70</v>
      </c>
      <c r="J79" s="139"/>
      <c r="K79" s="139" t="s">
        <v>71</v>
      </c>
      <c r="L79" s="139"/>
      <c r="M79" s="139" t="s">
        <v>68</v>
      </c>
      <c r="N79" s="139"/>
      <c r="O79" s="138"/>
      <c r="P79" s="138"/>
      <c r="Q79" s="138"/>
      <c r="R79" s="138"/>
      <c r="S79" s="52"/>
      <c r="T79" s="41"/>
    </row>
    <row r="80" spans="1:21" ht="18" customHeight="1">
      <c r="A80" s="138">
        <v>13</v>
      </c>
      <c r="B80" s="133" t="s">
        <v>29</v>
      </c>
      <c r="C80" s="131" t="s">
        <v>15</v>
      </c>
      <c r="D80" s="132">
        <v>0.375</v>
      </c>
      <c r="E80" s="80">
        <v>0.25</v>
      </c>
      <c r="F80" s="82">
        <v>0.70833333333333337</v>
      </c>
      <c r="G80" s="82">
        <v>0.25</v>
      </c>
      <c r="H80" s="82">
        <v>0.875</v>
      </c>
      <c r="I80" s="82">
        <v>0.25</v>
      </c>
      <c r="J80" s="82">
        <v>0.70833333333333337</v>
      </c>
      <c r="K80" s="82">
        <v>0.25</v>
      </c>
      <c r="L80" s="82">
        <v>0.70833333333333337</v>
      </c>
      <c r="M80" s="82">
        <v>0.25</v>
      </c>
      <c r="N80" s="82">
        <v>0.70833333333333337</v>
      </c>
      <c r="O80" s="82">
        <v>0.25</v>
      </c>
      <c r="P80" s="82">
        <v>0.70833333333333337</v>
      </c>
      <c r="Q80" s="82">
        <v>0.25</v>
      </c>
      <c r="R80" s="82">
        <v>0.52083333333333337</v>
      </c>
      <c r="S80" s="32">
        <f>(F80-E80)+(H80-G80)+(J80-I80)+(L80-K80)+(N80-M80)+(P80-O80)+(R80-Q80)</f>
        <v>3.1875000000000009</v>
      </c>
      <c r="T80" s="32">
        <f>(F80-E80)+(H80-G80)+(J80-I80)+(L80-K80)+(N80-M80)+(P80-O80)+(R80-Q80)-U80</f>
        <v>2.8958333333333344</v>
      </c>
      <c r="U80" s="11">
        <v>0.29166666666666669</v>
      </c>
    </row>
    <row r="81" spans="1:21" ht="18" customHeight="1" collapsed="1">
      <c r="A81" s="138"/>
      <c r="B81" s="133"/>
      <c r="C81" s="131"/>
      <c r="D81" s="132"/>
      <c r="E81" s="81">
        <f>24+E80-$D$80</f>
        <v>23.875</v>
      </c>
      <c r="F81" s="81">
        <f t="shared" ref="F81:R81" si="26">24+F80-$D$80</f>
        <v>24.333333333333332</v>
      </c>
      <c r="G81" s="81">
        <f t="shared" si="26"/>
        <v>23.875</v>
      </c>
      <c r="H81" s="81">
        <f t="shared" si="26"/>
        <v>24.5</v>
      </c>
      <c r="I81" s="81">
        <f t="shared" si="26"/>
        <v>23.875</v>
      </c>
      <c r="J81" s="81">
        <f t="shared" si="26"/>
        <v>24.333333333333332</v>
      </c>
      <c r="K81" s="81">
        <f t="shared" si="26"/>
        <v>23.875</v>
      </c>
      <c r="L81" s="81">
        <f t="shared" si="26"/>
        <v>24.333333333333332</v>
      </c>
      <c r="M81" s="81">
        <f t="shared" si="26"/>
        <v>23.875</v>
      </c>
      <c r="N81" s="81">
        <f t="shared" si="26"/>
        <v>24.333333333333332</v>
      </c>
      <c r="O81" s="81">
        <f t="shared" si="26"/>
        <v>23.875</v>
      </c>
      <c r="P81" s="81">
        <f t="shared" si="26"/>
        <v>24.333333333333332</v>
      </c>
      <c r="Q81" s="81">
        <f t="shared" si="26"/>
        <v>23.875</v>
      </c>
      <c r="R81" s="81">
        <f t="shared" si="26"/>
        <v>24.145833333333332</v>
      </c>
      <c r="S81" s="16"/>
      <c r="T81" s="40"/>
      <c r="U81" s="11"/>
    </row>
    <row r="82" spans="1:21" ht="18" hidden="1" customHeight="1" outlineLevel="1">
      <c r="A82" s="138"/>
      <c r="B82" s="134" t="s">
        <v>55</v>
      </c>
      <c r="C82" s="134"/>
      <c r="D82" s="134"/>
      <c r="E82" s="73">
        <v>0.25</v>
      </c>
      <c r="F82" s="74">
        <v>0.70833333333333337</v>
      </c>
      <c r="G82" s="74">
        <v>0.25</v>
      </c>
      <c r="H82" s="74">
        <v>0.875</v>
      </c>
      <c r="I82" s="74">
        <v>0.25</v>
      </c>
      <c r="J82" s="74">
        <v>0.70833333333333337</v>
      </c>
      <c r="K82" s="74">
        <v>0.25</v>
      </c>
      <c r="L82" s="74">
        <v>0.70833333333333337</v>
      </c>
      <c r="M82" s="74">
        <v>0.25</v>
      </c>
      <c r="N82" s="74">
        <v>0.70833333333333337</v>
      </c>
      <c r="O82" s="74">
        <v>0.25</v>
      </c>
      <c r="P82" s="74">
        <v>0.70833333333333337</v>
      </c>
      <c r="Q82" s="74">
        <v>0.25</v>
      </c>
      <c r="R82" s="74">
        <v>0.52083333333333337</v>
      </c>
      <c r="S82" s="58"/>
      <c r="T82" s="32">
        <f t="shared" ref="T82:T84" si="27">(F82-E82)+(H82-G82)+(J82-I82)+(L82-K82)+(N82-M82)+(P82-O82)+(R82-Q82)-U82</f>
        <v>2.8958333333333344</v>
      </c>
      <c r="U82" s="11">
        <v>0.29166666666666669</v>
      </c>
    </row>
    <row r="83" spans="1:21" ht="18" hidden="1" customHeight="1" outlineLevel="1">
      <c r="A83" s="138"/>
      <c r="B83" s="134" t="s">
        <v>54</v>
      </c>
      <c r="C83" s="134"/>
      <c r="D83" s="134"/>
      <c r="E83" s="48">
        <v>0.25</v>
      </c>
      <c r="F83" s="49">
        <v>0.70833333333333337</v>
      </c>
      <c r="G83" s="49">
        <v>0.25</v>
      </c>
      <c r="H83" s="49">
        <v>0.91666666666666663</v>
      </c>
      <c r="I83" s="49">
        <v>0.25</v>
      </c>
      <c r="J83" s="49">
        <v>0.70833333333333337</v>
      </c>
      <c r="K83" s="49">
        <v>0.25</v>
      </c>
      <c r="L83" s="49">
        <v>0.70833333333333337</v>
      </c>
      <c r="M83" s="49">
        <v>0.25</v>
      </c>
      <c r="N83" s="49">
        <v>0.70833333333333337</v>
      </c>
      <c r="O83" s="49">
        <v>0.25</v>
      </c>
      <c r="P83" s="49">
        <v>0.91666666666666663</v>
      </c>
      <c r="Q83" s="49">
        <v>0.25</v>
      </c>
      <c r="R83" s="49">
        <v>0.52083333333333337</v>
      </c>
      <c r="S83" s="24"/>
      <c r="T83" s="32">
        <f t="shared" si="27"/>
        <v>3.1458333333333339</v>
      </c>
      <c r="U83" s="11">
        <v>0.29166666666666669</v>
      </c>
    </row>
    <row r="84" spans="1:21" ht="18" hidden="1" customHeight="1" outlineLevel="1">
      <c r="A84" s="138"/>
      <c r="B84" s="134" t="s">
        <v>51</v>
      </c>
      <c r="C84" s="134"/>
      <c r="D84" s="134"/>
      <c r="E84" s="71">
        <v>0.25</v>
      </c>
      <c r="F84" s="72">
        <v>0.70833333333333337</v>
      </c>
      <c r="G84" s="72">
        <v>0.25</v>
      </c>
      <c r="H84" s="72">
        <v>0.91666666666666663</v>
      </c>
      <c r="I84" s="72">
        <v>0.25</v>
      </c>
      <c r="J84" s="72">
        <v>0.70833333333333337</v>
      </c>
      <c r="K84" s="72">
        <v>0.25</v>
      </c>
      <c r="L84" s="72">
        <v>0.70833333333333337</v>
      </c>
      <c r="M84" s="72">
        <v>0.25</v>
      </c>
      <c r="N84" s="72">
        <v>0.70833333333333337</v>
      </c>
      <c r="O84" s="72">
        <v>0.25</v>
      </c>
      <c r="P84" s="72">
        <v>0.91666666666666663</v>
      </c>
      <c r="Q84" s="72">
        <v>0.25</v>
      </c>
      <c r="R84" s="72">
        <v>0.52083333333333337</v>
      </c>
      <c r="S84" s="24"/>
      <c r="T84" s="32">
        <f t="shared" si="27"/>
        <v>3.1458333333333339</v>
      </c>
      <c r="U84" s="11">
        <v>0.29166666666666669</v>
      </c>
    </row>
    <row r="85" spans="1:21" ht="152.25" hidden="1" customHeight="1" outlineLevel="1">
      <c r="A85" s="138"/>
      <c r="B85" s="23"/>
      <c r="C85" s="21"/>
      <c r="D85" s="21"/>
      <c r="E85" s="139" t="s">
        <v>99</v>
      </c>
      <c r="F85" s="139"/>
      <c r="G85" s="139" t="s">
        <v>98</v>
      </c>
      <c r="H85" s="139"/>
      <c r="I85" s="139" t="s">
        <v>100</v>
      </c>
      <c r="J85" s="139"/>
      <c r="K85" s="139" t="s">
        <v>117</v>
      </c>
      <c r="L85" s="139"/>
      <c r="M85" s="139" t="s">
        <v>101</v>
      </c>
      <c r="N85" s="139"/>
      <c r="O85" s="139" t="s">
        <v>102</v>
      </c>
      <c r="P85" s="139"/>
      <c r="Q85" s="139" t="s">
        <v>107</v>
      </c>
      <c r="R85" s="139"/>
      <c r="S85" s="53"/>
      <c r="T85" s="42"/>
    </row>
    <row r="86" spans="1:21" ht="15" customHeight="1">
      <c r="A86" s="138">
        <v>14</v>
      </c>
      <c r="B86" s="133" t="s">
        <v>30</v>
      </c>
      <c r="C86" s="131" t="s">
        <v>15</v>
      </c>
      <c r="D86" s="132">
        <v>0.375</v>
      </c>
      <c r="E86" s="44"/>
      <c r="F86" s="90"/>
      <c r="G86" s="82">
        <v>0.375</v>
      </c>
      <c r="H86" s="82">
        <v>0.79166666666666663</v>
      </c>
      <c r="I86" s="63">
        <v>0.375</v>
      </c>
      <c r="J86" s="63">
        <v>0.70833333333333337</v>
      </c>
      <c r="K86" s="63">
        <v>0.375</v>
      </c>
      <c r="L86" s="63">
        <v>0.66666666666666663</v>
      </c>
      <c r="M86" s="63">
        <v>0.375</v>
      </c>
      <c r="N86" s="63">
        <v>0.66666666666666663</v>
      </c>
      <c r="O86" s="82">
        <v>0.375</v>
      </c>
      <c r="P86" s="82">
        <v>0.70833333333333337</v>
      </c>
      <c r="Q86" s="90"/>
      <c r="R86" s="91"/>
      <c r="S86" s="32">
        <f>(F86-E86)+(H86-G86)+(J86-I86)+(L86-K86)+(N86-M86)+(P86-O86)+(R86-Q86)</f>
        <v>1.6666666666666665</v>
      </c>
      <c r="T86" s="32">
        <f>(F86-E86)+(H86-G86)+(J86-I86)+(L86-K86)+(N86-M86)+(P86-O86)+(R86-Q86)-U86</f>
        <v>1.4583333333333333</v>
      </c>
      <c r="U86" s="11">
        <v>0.20833333333333334</v>
      </c>
    </row>
    <row r="87" spans="1:21" ht="15" customHeight="1" collapsed="1">
      <c r="A87" s="138"/>
      <c r="B87" s="133"/>
      <c r="C87" s="131"/>
      <c r="D87" s="132"/>
      <c r="E87" s="44"/>
      <c r="F87" s="90"/>
      <c r="G87" s="81">
        <f>24+G86-$D$86</f>
        <v>24</v>
      </c>
      <c r="H87" s="81">
        <f t="shared" ref="H87:P87" si="28">24+H86-$D$86</f>
        <v>24.416666666666668</v>
      </c>
      <c r="I87" s="61">
        <f t="shared" si="28"/>
        <v>24</v>
      </c>
      <c r="J87" s="61">
        <f t="shared" si="28"/>
        <v>24.333333333333332</v>
      </c>
      <c r="K87" s="61">
        <f t="shared" si="28"/>
        <v>24</v>
      </c>
      <c r="L87" s="61">
        <f t="shared" si="28"/>
        <v>24.291666666666668</v>
      </c>
      <c r="M87" s="61">
        <f t="shared" si="28"/>
        <v>24</v>
      </c>
      <c r="N87" s="61">
        <f t="shared" si="28"/>
        <v>24.291666666666668</v>
      </c>
      <c r="O87" s="81">
        <f t="shared" si="28"/>
        <v>24</v>
      </c>
      <c r="P87" s="81">
        <f t="shared" si="28"/>
        <v>24.333333333333332</v>
      </c>
      <c r="Q87" s="90"/>
      <c r="R87" s="91"/>
      <c r="S87" s="20"/>
      <c r="T87" s="40"/>
      <c r="U87" s="11"/>
    </row>
    <row r="88" spans="1:21" ht="15" hidden="1" customHeight="1" outlineLevel="1">
      <c r="A88" s="138"/>
      <c r="B88" s="134" t="s">
        <v>55</v>
      </c>
      <c r="C88" s="134"/>
      <c r="D88" s="134"/>
      <c r="E88" s="25"/>
      <c r="F88" s="90"/>
      <c r="G88" s="74">
        <v>0.375</v>
      </c>
      <c r="H88" s="74">
        <v>0.79166666666666663</v>
      </c>
      <c r="I88" s="74">
        <v>0.375</v>
      </c>
      <c r="J88" s="74">
        <v>0.66666666666666663</v>
      </c>
      <c r="K88" s="74">
        <v>0.375</v>
      </c>
      <c r="L88" s="74">
        <v>0.625</v>
      </c>
      <c r="M88" s="74">
        <v>0.375</v>
      </c>
      <c r="N88" s="74">
        <v>0.70833333333333337</v>
      </c>
      <c r="O88" s="74">
        <v>0.375</v>
      </c>
      <c r="P88" s="74">
        <v>0.75</v>
      </c>
      <c r="Q88" s="90"/>
      <c r="R88" s="90"/>
      <c r="S88" s="17"/>
      <c r="T88" s="32">
        <f t="shared" ref="T88:T90" si="29">(F88-E88)+(H88-G88)+(J88-I88)+(L88-K88)+(N88-M88)+(P88-O88)+(R88-Q88)-U88</f>
        <v>1.4583333333333333</v>
      </c>
      <c r="U88" s="11">
        <v>0.20833333333333334</v>
      </c>
    </row>
    <row r="89" spans="1:21" ht="15" hidden="1" customHeight="1" outlineLevel="1">
      <c r="A89" s="138"/>
      <c r="B89" s="134" t="s">
        <v>54</v>
      </c>
      <c r="C89" s="134"/>
      <c r="D89" s="134"/>
      <c r="E89" s="25"/>
      <c r="F89" s="90"/>
      <c r="G89" s="49">
        <v>0.375</v>
      </c>
      <c r="H89" s="49">
        <v>0.75</v>
      </c>
      <c r="I89" s="49">
        <v>0.375</v>
      </c>
      <c r="J89" s="49">
        <v>0.70833333333333337</v>
      </c>
      <c r="K89" s="49">
        <v>0.375</v>
      </c>
      <c r="L89" s="49">
        <v>0.625</v>
      </c>
      <c r="M89" s="49">
        <v>0.375</v>
      </c>
      <c r="N89" s="49">
        <v>0.70833333333333337</v>
      </c>
      <c r="O89" s="49">
        <v>0.375</v>
      </c>
      <c r="P89" s="49">
        <v>0.75</v>
      </c>
      <c r="Q89" s="90"/>
      <c r="R89" s="90"/>
      <c r="S89" s="17"/>
      <c r="T89" s="32">
        <f t="shared" si="29"/>
        <v>1.4583333333333335</v>
      </c>
      <c r="U89" s="11">
        <v>0.20833333333333334</v>
      </c>
    </row>
    <row r="90" spans="1:21" ht="15" hidden="1" customHeight="1" outlineLevel="1">
      <c r="A90" s="138"/>
      <c r="B90" s="134" t="s">
        <v>51</v>
      </c>
      <c r="C90" s="134"/>
      <c r="D90" s="134"/>
      <c r="E90" s="25"/>
      <c r="F90" s="90"/>
      <c r="G90" s="72">
        <v>0.375</v>
      </c>
      <c r="H90" s="72">
        <v>0.75</v>
      </c>
      <c r="I90" s="72">
        <v>0.375</v>
      </c>
      <c r="J90" s="72">
        <v>0.70833333333333337</v>
      </c>
      <c r="K90" s="72">
        <v>0.375</v>
      </c>
      <c r="L90" s="72">
        <v>0.625</v>
      </c>
      <c r="M90" s="72">
        <v>0.375</v>
      </c>
      <c r="N90" s="72">
        <v>0.70833333333333337</v>
      </c>
      <c r="O90" s="72">
        <v>0.375</v>
      </c>
      <c r="P90" s="72">
        <v>0.75</v>
      </c>
      <c r="Q90" s="90"/>
      <c r="R90" s="90"/>
      <c r="S90" s="17"/>
      <c r="T90" s="32">
        <f t="shared" si="29"/>
        <v>1.4583333333333335</v>
      </c>
      <c r="U90" s="11">
        <v>0.20833333333333334</v>
      </c>
    </row>
    <row r="91" spans="1:21" ht="38.25" hidden="1" customHeight="1" outlineLevel="1">
      <c r="A91" s="138"/>
      <c r="B91" s="23"/>
      <c r="C91" s="23"/>
      <c r="D91" s="23"/>
      <c r="E91" s="138"/>
      <c r="F91" s="138"/>
      <c r="G91" s="139" t="s">
        <v>72</v>
      </c>
      <c r="H91" s="139"/>
      <c r="I91" s="139"/>
      <c r="J91" s="139"/>
      <c r="K91" s="139"/>
      <c r="L91" s="139"/>
      <c r="M91" s="139"/>
      <c r="N91" s="139"/>
      <c r="O91" s="139" t="s">
        <v>73</v>
      </c>
      <c r="P91" s="139"/>
      <c r="Q91" s="138"/>
      <c r="R91" s="138"/>
      <c r="S91" s="52"/>
      <c r="T91" s="41"/>
    </row>
    <row r="92" spans="1:21" ht="15" customHeight="1">
      <c r="A92" s="138">
        <v>15</v>
      </c>
      <c r="B92" s="133" t="s">
        <v>31</v>
      </c>
      <c r="C92" s="131" t="s">
        <v>15</v>
      </c>
      <c r="D92" s="132">
        <v>0.375</v>
      </c>
      <c r="E92" s="80">
        <v>0.33333333333333331</v>
      </c>
      <c r="F92" s="80">
        <v>0.79166666666666663</v>
      </c>
      <c r="G92" s="80">
        <v>0.33333333333333331</v>
      </c>
      <c r="H92" s="82">
        <v>0.79166666666666663</v>
      </c>
      <c r="I92" s="80">
        <v>0.33333333333333331</v>
      </c>
      <c r="J92" s="82">
        <v>0.79166666666666663</v>
      </c>
      <c r="K92" s="60">
        <v>0.33333333333333331</v>
      </c>
      <c r="L92" s="60">
        <v>0.70833333333333337</v>
      </c>
      <c r="M92" s="80">
        <v>0.33333333333333331</v>
      </c>
      <c r="N92" s="80">
        <v>0.79166666666666663</v>
      </c>
      <c r="O92" s="80">
        <v>0.41666666666666669</v>
      </c>
      <c r="P92" s="80">
        <v>0.79166666666666663</v>
      </c>
      <c r="Q92" s="25"/>
      <c r="R92" s="25"/>
      <c r="S92" s="32">
        <f>(F92-E92)+(H92-G92)+(J92-I92)+(L92-K92)+(N92-M92)+(P92-O92)+(R92-Q92)</f>
        <v>2.5833333333333335</v>
      </c>
      <c r="T92" s="32">
        <f>(F92-E92)+(H92-G92)+(J92-I92)+(L92-K92)+(N92-M92)+(P92-O92)+(R92-Q92)-U92</f>
        <v>2.375</v>
      </c>
      <c r="U92" s="11">
        <v>0.20833333333333334</v>
      </c>
    </row>
    <row r="93" spans="1:21" ht="15" customHeight="1" collapsed="1">
      <c r="A93" s="138"/>
      <c r="B93" s="133"/>
      <c r="C93" s="131"/>
      <c r="D93" s="132"/>
      <c r="E93" s="81">
        <f t="shared" ref="E93:N93" si="30">24+E92-$D$92</f>
        <v>23.958333333333332</v>
      </c>
      <c r="F93" s="81">
        <f t="shared" si="30"/>
        <v>24.416666666666668</v>
      </c>
      <c r="G93" s="81">
        <f t="shared" si="30"/>
        <v>23.958333333333332</v>
      </c>
      <c r="H93" s="81">
        <f t="shared" si="30"/>
        <v>24.416666666666668</v>
      </c>
      <c r="I93" s="81">
        <f t="shared" si="30"/>
        <v>23.958333333333332</v>
      </c>
      <c r="J93" s="81">
        <f t="shared" si="30"/>
        <v>24.416666666666668</v>
      </c>
      <c r="K93" s="61">
        <f t="shared" si="30"/>
        <v>23.958333333333332</v>
      </c>
      <c r="L93" s="61">
        <f t="shared" si="30"/>
        <v>24.333333333333332</v>
      </c>
      <c r="M93" s="81">
        <f t="shared" si="30"/>
        <v>23.958333333333332</v>
      </c>
      <c r="N93" s="81">
        <f t="shared" si="30"/>
        <v>24.416666666666668</v>
      </c>
      <c r="O93" s="81">
        <f t="shared" ref="O93:P93" si="31">24+O92-$D$92</f>
        <v>24.041666666666668</v>
      </c>
      <c r="P93" s="81">
        <f t="shared" si="31"/>
        <v>24.416666666666668</v>
      </c>
      <c r="Q93" s="25"/>
      <c r="R93" s="25"/>
      <c r="S93" s="25"/>
      <c r="T93" s="40"/>
      <c r="U93" s="11"/>
    </row>
    <row r="94" spans="1:21" ht="15" hidden="1" customHeight="1" outlineLevel="1">
      <c r="A94" s="138"/>
      <c r="B94" s="134" t="s">
        <v>55</v>
      </c>
      <c r="C94" s="134"/>
      <c r="D94" s="134"/>
      <c r="E94" s="73">
        <v>0.33333333333333331</v>
      </c>
      <c r="F94" s="73">
        <v>0.79166666666666663</v>
      </c>
      <c r="G94" s="73">
        <v>0.33333333333333331</v>
      </c>
      <c r="H94" s="74">
        <v>0.75</v>
      </c>
      <c r="I94" s="73">
        <v>0.33333333333333331</v>
      </c>
      <c r="J94" s="74">
        <v>0.83333333333333337</v>
      </c>
      <c r="K94" s="73">
        <v>0.33333333333333331</v>
      </c>
      <c r="L94" s="73">
        <v>0.75</v>
      </c>
      <c r="M94" s="73">
        <v>0.33333333333333331</v>
      </c>
      <c r="N94" s="73">
        <v>0.79166666666666663</v>
      </c>
      <c r="O94" s="73">
        <v>0.33333333333333331</v>
      </c>
      <c r="P94" s="74">
        <v>0.58333333333333337</v>
      </c>
      <c r="Q94" s="90"/>
      <c r="R94" s="90"/>
      <c r="S94" s="17"/>
      <c r="T94" s="32">
        <f t="shared" ref="T94:T96" si="32">(F94-E94)+(H94-G94)+(J94-I94)+(L94-K94)+(N94-M94)+(P94-O94)+(R94-Q94)-U94</f>
        <v>2.25</v>
      </c>
      <c r="U94" s="11">
        <v>0.25</v>
      </c>
    </row>
    <row r="95" spans="1:21" ht="15" hidden="1" customHeight="1" outlineLevel="1">
      <c r="A95" s="138"/>
      <c r="B95" s="134" t="s">
        <v>54</v>
      </c>
      <c r="C95" s="134"/>
      <c r="D95" s="134"/>
      <c r="E95" s="48">
        <v>0.33333333333333331</v>
      </c>
      <c r="F95" s="48">
        <v>0.625</v>
      </c>
      <c r="G95" s="48">
        <v>0.33333333333333331</v>
      </c>
      <c r="H95" s="49">
        <v>0.8125</v>
      </c>
      <c r="I95" s="48">
        <v>0.33333333333333331</v>
      </c>
      <c r="J95" s="49">
        <v>0.83333333333333337</v>
      </c>
      <c r="K95" s="48">
        <v>0.33333333333333331</v>
      </c>
      <c r="L95" s="48">
        <v>0.8125</v>
      </c>
      <c r="M95" s="48">
        <v>0.33333333333333331</v>
      </c>
      <c r="N95" s="48">
        <v>0.66666666666666663</v>
      </c>
      <c r="O95" s="48">
        <v>0.33333333333333331</v>
      </c>
      <c r="P95" s="49">
        <v>0.8125</v>
      </c>
      <c r="Q95" s="25"/>
      <c r="R95" s="25"/>
      <c r="S95" s="25"/>
      <c r="T95" s="32">
        <f t="shared" si="32"/>
        <v>2.3125</v>
      </c>
      <c r="U95" s="11">
        <v>0.25</v>
      </c>
    </row>
    <row r="96" spans="1:21" ht="15" hidden="1" customHeight="1" outlineLevel="1">
      <c r="A96" s="138"/>
      <c r="B96" s="134" t="s">
        <v>51</v>
      </c>
      <c r="C96" s="134"/>
      <c r="D96" s="134"/>
      <c r="E96" s="71">
        <v>0.33333333333333331</v>
      </c>
      <c r="F96" s="72">
        <v>0.70833333333333337</v>
      </c>
      <c r="G96" s="71">
        <v>0.33333333333333331</v>
      </c>
      <c r="H96" s="72">
        <v>0.79166666666666663</v>
      </c>
      <c r="I96" s="71">
        <v>0.33333333333333331</v>
      </c>
      <c r="J96" s="72">
        <v>0.83333333333333337</v>
      </c>
      <c r="K96" s="71">
        <v>0.33333333333333331</v>
      </c>
      <c r="L96" s="71">
        <v>0.77083333333333337</v>
      </c>
      <c r="M96" s="71">
        <v>0.33333333333333331</v>
      </c>
      <c r="N96" s="71">
        <v>0.75</v>
      </c>
      <c r="O96" s="71">
        <v>0.33333333333333331</v>
      </c>
      <c r="P96" s="72">
        <v>0.77083333333333337</v>
      </c>
      <c r="Q96" s="25"/>
      <c r="R96" s="25"/>
      <c r="S96" s="25"/>
      <c r="T96" s="32">
        <f t="shared" si="32"/>
        <v>2.375</v>
      </c>
      <c r="U96" s="11">
        <v>0.25</v>
      </c>
    </row>
    <row r="97" spans="1:21" ht="69.75" hidden="1" customHeight="1" outlineLevel="1">
      <c r="A97" s="138"/>
      <c r="B97" s="23"/>
      <c r="C97" s="23"/>
      <c r="D97" s="23"/>
      <c r="E97" s="139" t="s">
        <v>74</v>
      </c>
      <c r="F97" s="139"/>
      <c r="G97" s="139" t="s">
        <v>127</v>
      </c>
      <c r="H97" s="139"/>
      <c r="I97" s="139" t="s">
        <v>108</v>
      </c>
      <c r="J97" s="139"/>
      <c r="K97" s="139"/>
      <c r="L97" s="139"/>
      <c r="M97" s="139" t="s">
        <v>116</v>
      </c>
      <c r="N97" s="139"/>
      <c r="O97" s="139" t="s">
        <v>75</v>
      </c>
      <c r="P97" s="139"/>
      <c r="Q97" s="138"/>
      <c r="R97" s="138"/>
      <c r="S97" s="52"/>
      <c r="T97" s="17"/>
    </row>
    <row r="98" spans="1:21" ht="15" customHeight="1">
      <c r="A98" s="138">
        <v>16</v>
      </c>
      <c r="B98" s="133" t="s">
        <v>32</v>
      </c>
      <c r="C98" s="131" t="s">
        <v>15</v>
      </c>
      <c r="D98" s="132">
        <v>0.375</v>
      </c>
      <c r="E98" s="80">
        <v>0.375</v>
      </c>
      <c r="F98" s="80">
        <v>0.70833333333333337</v>
      </c>
      <c r="G98" s="60">
        <v>0.375</v>
      </c>
      <c r="H98" s="60">
        <v>0.66666666666666663</v>
      </c>
      <c r="I98" s="60">
        <v>0.375</v>
      </c>
      <c r="J98" s="60">
        <v>0.66666666666666663</v>
      </c>
      <c r="K98" s="80">
        <v>0.375</v>
      </c>
      <c r="L98" s="80">
        <v>0.75</v>
      </c>
      <c r="M98" s="60">
        <v>0.375</v>
      </c>
      <c r="N98" s="60">
        <v>0.66666666666666663</v>
      </c>
      <c r="O98" s="90"/>
      <c r="P98" s="90"/>
      <c r="Q98" s="90"/>
      <c r="R98" s="90"/>
      <c r="S98" s="32">
        <f>(F98-E98)+(H98-G98)+(J98-I98)+(L98-K98)+(N98-M98)+(P98-O98)+(R98-Q98)</f>
        <v>1.583333333333333</v>
      </c>
      <c r="T98" s="32">
        <f>(F98-E98)+(H98-G98)+(J98-I98)+(L98-K98)+(N98-M98)+(P98-O98)+(R98-Q98)-U98</f>
        <v>1.3749999999999998</v>
      </c>
      <c r="U98" s="11">
        <v>0.20833333333333334</v>
      </c>
    </row>
    <row r="99" spans="1:21" ht="15" customHeight="1" collapsed="1">
      <c r="A99" s="138"/>
      <c r="B99" s="133"/>
      <c r="C99" s="131"/>
      <c r="D99" s="132"/>
      <c r="E99" s="81">
        <f>24+E98-$D$98</f>
        <v>24</v>
      </c>
      <c r="F99" s="81">
        <f t="shared" ref="F99:N99" si="33">24+F98-$D$98</f>
        <v>24.333333333333332</v>
      </c>
      <c r="G99" s="61">
        <f t="shared" si="33"/>
        <v>24</v>
      </c>
      <c r="H99" s="61">
        <f t="shared" si="33"/>
        <v>24.291666666666668</v>
      </c>
      <c r="I99" s="61">
        <f t="shared" si="33"/>
        <v>24</v>
      </c>
      <c r="J99" s="61">
        <f t="shared" si="33"/>
        <v>24.291666666666668</v>
      </c>
      <c r="K99" s="81">
        <f t="shared" si="33"/>
        <v>24</v>
      </c>
      <c r="L99" s="81">
        <f t="shared" si="33"/>
        <v>24.375</v>
      </c>
      <c r="M99" s="61">
        <f t="shared" si="33"/>
        <v>24</v>
      </c>
      <c r="N99" s="61">
        <f t="shared" si="33"/>
        <v>24.291666666666668</v>
      </c>
      <c r="O99" s="90"/>
      <c r="P99" s="90"/>
      <c r="Q99" s="90"/>
      <c r="R99" s="90"/>
      <c r="S99" s="17"/>
      <c r="T99" s="40"/>
      <c r="U99" s="11"/>
    </row>
    <row r="100" spans="1:21" ht="17.25" hidden="1" customHeight="1" outlineLevel="1">
      <c r="A100" s="138"/>
      <c r="B100" s="134" t="s">
        <v>55</v>
      </c>
      <c r="C100" s="134"/>
      <c r="D100" s="134"/>
      <c r="E100" s="73">
        <v>0.45833333333333331</v>
      </c>
      <c r="F100" s="73">
        <v>0.79166666666666663</v>
      </c>
      <c r="G100" s="73">
        <v>0.45833333333333331</v>
      </c>
      <c r="H100" s="73">
        <v>0.66666666666666663</v>
      </c>
      <c r="I100" s="73">
        <v>0.45833333333333331</v>
      </c>
      <c r="J100" s="73">
        <v>0.66666666666666663</v>
      </c>
      <c r="K100" s="73">
        <v>0.66666666666666663</v>
      </c>
      <c r="L100" s="73">
        <v>0.89583333333333337</v>
      </c>
      <c r="M100" s="73">
        <v>0.45833333333333331</v>
      </c>
      <c r="N100" s="73">
        <v>0.66666666666666663</v>
      </c>
      <c r="O100" s="90"/>
      <c r="P100" s="90"/>
      <c r="Q100" s="90"/>
      <c r="R100" s="90"/>
      <c r="S100" s="17"/>
      <c r="T100" s="32">
        <f t="shared" ref="T100:T102" si="34">(F100-E100)+(H100-G100)+(J100-I100)+(L100-K100)+(N100-M100)+(P100-O100)+(R100-Q100)-U100</f>
        <v>0.97916666666666663</v>
      </c>
      <c r="U100" s="11">
        <v>0.20833333333333334</v>
      </c>
    </row>
    <row r="101" spans="1:21" ht="15" hidden="1" customHeight="1" outlineLevel="1">
      <c r="A101" s="138"/>
      <c r="B101" s="134" t="s">
        <v>54</v>
      </c>
      <c r="C101" s="134"/>
      <c r="D101" s="134"/>
      <c r="E101" s="48">
        <v>0.5</v>
      </c>
      <c r="F101" s="48">
        <v>0.91666666666666663</v>
      </c>
      <c r="G101" s="48">
        <v>0.41666666666666669</v>
      </c>
      <c r="H101" s="48">
        <v>0.70833333333333337</v>
      </c>
      <c r="I101" s="48">
        <v>0.41666666666666669</v>
      </c>
      <c r="J101" s="48">
        <v>0.70833333333333337</v>
      </c>
      <c r="K101" s="48">
        <v>0.41666666666666669</v>
      </c>
      <c r="L101" s="48">
        <v>0.79166666666666663</v>
      </c>
      <c r="M101" s="48">
        <v>0.41666666666666669</v>
      </c>
      <c r="N101" s="48">
        <v>0.70833333333333337</v>
      </c>
      <c r="O101" s="25"/>
      <c r="P101" s="90"/>
      <c r="Q101" s="90"/>
      <c r="R101" s="90"/>
      <c r="S101" s="17"/>
      <c r="T101" s="32">
        <f t="shared" si="34"/>
        <v>1.4583333333333335</v>
      </c>
      <c r="U101" s="11">
        <v>0.20833333333333334</v>
      </c>
    </row>
    <row r="102" spans="1:21" ht="15" hidden="1" customHeight="1" outlineLevel="1">
      <c r="A102" s="138"/>
      <c r="B102" s="134" t="s">
        <v>51</v>
      </c>
      <c r="C102" s="134"/>
      <c r="D102" s="134"/>
      <c r="E102" s="71">
        <v>0.5</v>
      </c>
      <c r="F102" s="71">
        <v>0.91666666666666663</v>
      </c>
      <c r="G102" s="71">
        <v>0.375</v>
      </c>
      <c r="H102" s="71">
        <v>0.70833333333333337</v>
      </c>
      <c r="I102" s="71">
        <v>0.41666666666666669</v>
      </c>
      <c r="J102" s="71">
        <v>0.75</v>
      </c>
      <c r="K102" s="71">
        <v>0.375</v>
      </c>
      <c r="L102" s="71">
        <v>0.75</v>
      </c>
      <c r="M102" s="71">
        <v>0.45833333333333331</v>
      </c>
      <c r="N102" s="71">
        <v>0.66666666666666663</v>
      </c>
      <c r="O102" s="25"/>
      <c r="P102" s="90"/>
      <c r="Q102" s="90"/>
      <c r="R102" s="90"/>
      <c r="S102" s="17"/>
      <c r="T102" s="32">
        <f t="shared" si="34"/>
        <v>1.4583333333333333</v>
      </c>
      <c r="U102" s="11">
        <v>0.20833333333333334</v>
      </c>
    </row>
    <row r="103" spans="1:21" ht="75.75" hidden="1" customHeight="1" outlineLevel="1">
      <c r="A103" s="138"/>
      <c r="B103" s="23"/>
      <c r="C103" s="23"/>
      <c r="D103" s="23"/>
      <c r="E103" s="139" t="s">
        <v>128</v>
      </c>
      <c r="F103" s="139"/>
      <c r="G103" s="139"/>
      <c r="H103" s="139"/>
      <c r="I103" s="139"/>
      <c r="J103" s="139"/>
      <c r="K103" s="139" t="s">
        <v>136</v>
      </c>
      <c r="L103" s="139"/>
      <c r="M103" s="138"/>
      <c r="N103" s="138"/>
      <c r="O103" s="138"/>
      <c r="P103" s="138"/>
      <c r="Q103" s="138"/>
      <c r="R103" s="138"/>
      <c r="S103" s="52"/>
      <c r="T103" s="41"/>
    </row>
    <row r="104" spans="1:21" ht="18" customHeight="1">
      <c r="A104" s="138">
        <v>17</v>
      </c>
      <c r="B104" s="137" t="s">
        <v>33</v>
      </c>
      <c r="C104" s="131" t="s">
        <v>15</v>
      </c>
      <c r="D104" s="132">
        <v>0.375</v>
      </c>
      <c r="E104" s="80">
        <v>0.33333333333333331</v>
      </c>
      <c r="F104" s="80">
        <v>0.79166666666666663</v>
      </c>
      <c r="G104" s="80">
        <v>0.25</v>
      </c>
      <c r="H104" s="80">
        <v>0.79166666666666663</v>
      </c>
      <c r="I104" s="80">
        <v>0.33333333333333331</v>
      </c>
      <c r="J104" s="80">
        <v>0.58333333333333337</v>
      </c>
      <c r="K104" s="80">
        <v>0.33333333333333331</v>
      </c>
      <c r="L104" s="80">
        <v>0.625</v>
      </c>
      <c r="M104" s="80">
        <v>0.33333333333333331</v>
      </c>
      <c r="N104" s="80">
        <v>0.625</v>
      </c>
      <c r="O104" s="28"/>
      <c r="P104" s="28"/>
      <c r="Q104" s="90"/>
      <c r="R104" s="90"/>
      <c r="S104" s="32">
        <f>(F104-E104)+(H104-G104)+(J104-I104)+(L104-K104)+(N104-M104)+(P104-O104)+(R104-Q104)</f>
        <v>1.8333333333333335</v>
      </c>
      <c r="T104" s="32">
        <f>(F104-E104)+(H104-G104)+(J104-I104)+(L104-K104)+(N104-M104)+(P104-O104)+(R104-Q104)-U104</f>
        <v>1.6250000000000002</v>
      </c>
      <c r="U104" s="11">
        <v>0.20833333333333334</v>
      </c>
    </row>
    <row r="105" spans="1:21" ht="18" customHeight="1" collapsed="1">
      <c r="A105" s="138"/>
      <c r="B105" s="137"/>
      <c r="C105" s="131"/>
      <c r="D105" s="132"/>
      <c r="E105" s="81">
        <f t="shared" ref="E105:N105" si="35">24+E104-$D$104</f>
        <v>23.958333333333332</v>
      </c>
      <c r="F105" s="81">
        <f t="shared" si="35"/>
        <v>24.416666666666668</v>
      </c>
      <c r="G105" s="81">
        <f>24+G104-$D$104</f>
        <v>23.875</v>
      </c>
      <c r="H105" s="81">
        <f t="shared" si="35"/>
        <v>24.416666666666668</v>
      </c>
      <c r="I105" s="81">
        <f t="shared" si="35"/>
        <v>23.958333333333332</v>
      </c>
      <c r="J105" s="81">
        <f t="shared" si="35"/>
        <v>24.208333333333332</v>
      </c>
      <c r="K105" s="81">
        <f t="shared" si="35"/>
        <v>23.958333333333332</v>
      </c>
      <c r="L105" s="81">
        <f t="shared" si="35"/>
        <v>24.25</v>
      </c>
      <c r="M105" s="81">
        <f t="shared" si="35"/>
        <v>23.958333333333332</v>
      </c>
      <c r="N105" s="81">
        <f t="shared" si="35"/>
        <v>24.25</v>
      </c>
      <c r="O105" s="28"/>
      <c r="P105" s="28"/>
      <c r="Q105" s="90"/>
      <c r="R105" s="90"/>
      <c r="S105" s="17"/>
      <c r="T105" s="40"/>
      <c r="U105" s="11"/>
    </row>
    <row r="106" spans="1:21" ht="18" hidden="1" customHeight="1" outlineLevel="1">
      <c r="A106" s="138"/>
      <c r="B106" s="134" t="s">
        <v>55</v>
      </c>
      <c r="C106" s="134"/>
      <c r="D106" s="134"/>
      <c r="E106" s="73">
        <v>0.33333333333333331</v>
      </c>
      <c r="F106" s="73">
        <v>0.79166666666666663</v>
      </c>
      <c r="G106" s="73">
        <v>0.25</v>
      </c>
      <c r="H106" s="73">
        <v>0.79166666666666663</v>
      </c>
      <c r="I106" s="73">
        <v>0.33333333333333331</v>
      </c>
      <c r="J106" s="73">
        <v>0.58333333333333337</v>
      </c>
      <c r="K106" s="73">
        <v>0.33333333333333331</v>
      </c>
      <c r="L106" s="73">
        <v>0.625</v>
      </c>
      <c r="M106" s="73">
        <v>0.33333333333333331</v>
      </c>
      <c r="N106" s="73">
        <v>0.625</v>
      </c>
      <c r="O106" s="90"/>
      <c r="P106" s="90"/>
      <c r="Q106" s="90"/>
      <c r="R106" s="90"/>
      <c r="S106" s="17"/>
      <c r="T106" s="32">
        <f t="shared" ref="T106:T108" si="36">(F106-E106)+(H106-G106)+(J106-I106)+(L106-K106)+(N106-M106)+(P106-O106)+(R106-Q106)-U106</f>
        <v>1.6250000000000002</v>
      </c>
      <c r="U106" s="11">
        <v>0.20833333333333334</v>
      </c>
    </row>
    <row r="107" spans="1:21" ht="18" hidden="1" customHeight="1" outlineLevel="1">
      <c r="A107" s="138"/>
      <c r="B107" s="150" t="s">
        <v>54</v>
      </c>
      <c r="C107" s="151"/>
      <c r="D107" s="152"/>
      <c r="E107" s="48">
        <v>0.25</v>
      </c>
      <c r="F107" s="48">
        <v>0.72916666666666663</v>
      </c>
      <c r="G107" s="48">
        <v>0.25</v>
      </c>
      <c r="H107" s="48">
        <v>0.75</v>
      </c>
      <c r="I107" s="48">
        <v>0.25</v>
      </c>
      <c r="J107" s="48">
        <v>0.75</v>
      </c>
      <c r="K107" s="48">
        <v>0.25</v>
      </c>
      <c r="L107" s="48">
        <v>0.72916666666666663</v>
      </c>
      <c r="M107" s="48">
        <v>0.25</v>
      </c>
      <c r="N107" s="48">
        <v>0.72916666666666663</v>
      </c>
      <c r="O107" s="25"/>
      <c r="P107" s="90"/>
      <c r="Q107" s="90"/>
      <c r="R107" s="90"/>
      <c r="S107" s="17"/>
      <c r="T107" s="32">
        <f t="shared" si="36"/>
        <v>2.2291666666666661</v>
      </c>
      <c r="U107" s="11">
        <v>0.20833333333333334</v>
      </c>
    </row>
    <row r="108" spans="1:21" ht="18" hidden="1" customHeight="1" outlineLevel="1">
      <c r="A108" s="138"/>
      <c r="B108" s="134" t="s">
        <v>51</v>
      </c>
      <c r="C108" s="134"/>
      <c r="D108" s="134"/>
      <c r="E108" s="71">
        <v>0.29166666666666669</v>
      </c>
      <c r="F108" s="71">
        <v>0.75</v>
      </c>
      <c r="G108" s="71">
        <v>0.27083333333333331</v>
      </c>
      <c r="H108" s="71">
        <v>0.5</v>
      </c>
      <c r="I108" s="71">
        <v>0.29166666666666669</v>
      </c>
      <c r="J108" s="71">
        <v>0.5</v>
      </c>
      <c r="K108" s="79">
        <v>0.33333333333333331</v>
      </c>
      <c r="L108" s="71">
        <v>0.5</v>
      </c>
      <c r="M108" s="79">
        <v>0.29166666666666669</v>
      </c>
      <c r="N108" s="79">
        <v>0.5</v>
      </c>
      <c r="O108" s="25"/>
      <c r="P108" s="90"/>
      <c r="Q108" s="90"/>
      <c r="R108" s="90"/>
      <c r="S108" s="17"/>
      <c r="T108" s="32">
        <f t="shared" si="36"/>
        <v>1.0625</v>
      </c>
      <c r="U108" s="11">
        <v>0.20833333333333334</v>
      </c>
    </row>
    <row r="109" spans="1:21" ht="114" hidden="1" customHeight="1" outlineLevel="1">
      <c r="A109" s="138"/>
      <c r="B109" s="23"/>
      <c r="C109" s="23"/>
      <c r="D109" s="23"/>
      <c r="E109" s="139" t="s">
        <v>109</v>
      </c>
      <c r="F109" s="139"/>
      <c r="G109" s="139" t="s">
        <v>78</v>
      </c>
      <c r="H109" s="139"/>
      <c r="I109" s="139" t="s">
        <v>76</v>
      </c>
      <c r="J109" s="139"/>
      <c r="K109" s="139" t="s">
        <v>79</v>
      </c>
      <c r="L109" s="139"/>
      <c r="M109" s="139" t="s">
        <v>77</v>
      </c>
      <c r="N109" s="139"/>
      <c r="O109" s="138"/>
      <c r="P109" s="138"/>
      <c r="Q109" s="138"/>
      <c r="R109" s="138"/>
      <c r="S109" s="52"/>
      <c r="T109" s="33"/>
    </row>
    <row r="110" spans="1:21" ht="15" customHeight="1">
      <c r="A110" s="138">
        <v>18</v>
      </c>
      <c r="B110" s="133" t="s">
        <v>34</v>
      </c>
      <c r="C110" s="131" t="s">
        <v>15</v>
      </c>
      <c r="D110" s="132">
        <v>0.375</v>
      </c>
      <c r="E110" s="80">
        <v>0.375</v>
      </c>
      <c r="F110" s="86">
        <v>0.70833333333333337</v>
      </c>
      <c r="G110" s="80">
        <v>0.375</v>
      </c>
      <c r="H110" s="86">
        <v>0.70833333333333337</v>
      </c>
      <c r="I110" s="80">
        <v>0.375</v>
      </c>
      <c r="J110" s="86">
        <v>0.66666666666666663</v>
      </c>
      <c r="K110" s="80">
        <v>0.375</v>
      </c>
      <c r="L110" s="86">
        <v>0.70833333333333337</v>
      </c>
      <c r="M110" s="80">
        <v>0.375</v>
      </c>
      <c r="N110" s="86">
        <v>0.75</v>
      </c>
      <c r="O110" s="18"/>
      <c r="P110" s="90"/>
      <c r="Q110" s="90"/>
      <c r="R110" s="90"/>
      <c r="S110" s="32">
        <f>(F110-E110)+(H110-G110)+(J110-I110)+(L110-K110)+(N110-M110)+(P110-O110)+(R110-Q110)</f>
        <v>1.6666666666666667</v>
      </c>
      <c r="T110" s="32">
        <f>(F110-E110)+(H110-G110)+(J110-I110)+(L110-K110)+(N110-M110)+(P110-O110)+(R110-Q110)-U110</f>
        <v>1.4583333333333335</v>
      </c>
      <c r="U110" s="11">
        <v>0.20833333333333334</v>
      </c>
    </row>
    <row r="111" spans="1:21" ht="15" customHeight="1" collapsed="1">
      <c r="A111" s="138"/>
      <c r="B111" s="133"/>
      <c r="C111" s="131"/>
      <c r="D111" s="132"/>
      <c r="E111" s="81">
        <f>24+E110-$D$110</f>
        <v>24</v>
      </c>
      <c r="F111" s="81">
        <f t="shared" ref="F111:N111" si="37">24+F110-$D$110</f>
        <v>24.333333333333332</v>
      </c>
      <c r="G111" s="81">
        <f t="shared" si="37"/>
        <v>24</v>
      </c>
      <c r="H111" s="81">
        <f t="shared" si="37"/>
        <v>24.333333333333332</v>
      </c>
      <c r="I111" s="81">
        <f t="shared" si="37"/>
        <v>24</v>
      </c>
      <c r="J111" s="81">
        <f t="shared" si="37"/>
        <v>24.291666666666668</v>
      </c>
      <c r="K111" s="81">
        <f t="shared" si="37"/>
        <v>24</v>
      </c>
      <c r="L111" s="81">
        <f t="shared" si="37"/>
        <v>24.333333333333332</v>
      </c>
      <c r="M111" s="81">
        <f t="shared" si="37"/>
        <v>24</v>
      </c>
      <c r="N111" s="81">
        <f t="shared" si="37"/>
        <v>24.375</v>
      </c>
      <c r="O111" s="18"/>
      <c r="P111" s="90"/>
      <c r="Q111" s="90"/>
      <c r="R111" s="90"/>
      <c r="S111" s="17"/>
      <c r="T111" s="32"/>
      <c r="U111" s="11"/>
    </row>
    <row r="112" spans="1:21" ht="15" hidden="1" customHeight="1" outlineLevel="1">
      <c r="A112" s="138"/>
      <c r="B112" s="134" t="s">
        <v>55</v>
      </c>
      <c r="C112" s="134"/>
      <c r="D112" s="134"/>
      <c r="E112" s="73">
        <v>0.375</v>
      </c>
      <c r="F112" s="77">
        <v>0.70833333333333337</v>
      </c>
      <c r="G112" s="73">
        <v>0.375</v>
      </c>
      <c r="H112" s="77">
        <v>0.70833333333333337</v>
      </c>
      <c r="I112" s="73">
        <v>0.375</v>
      </c>
      <c r="J112" s="77">
        <v>0.66666666666666663</v>
      </c>
      <c r="K112" s="73">
        <v>0.375</v>
      </c>
      <c r="L112" s="77">
        <v>0.70833333333333337</v>
      </c>
      <c r="M112" s="73">
        <v>0.375</v>
      </c>
      <c r="N112" s="77">
        <v>0.75</v>
      </c>
      <c r="O112" s="90"/>
      <c r="P112" s="90"/>
      <c r="Q112" s="90"/>
      <c r="R112" s="90"/>
      <c r="S112" s="17"/>
      <c r="T112" s="32">
        <f t="shared" ref="T112:T114" si="38">(F112-E112)+(H112-G112)+(J112-I112)+(L112-K112)+(N112-M112)+(P112-O112)+(R112-Q112)-U112</f>
        <v>1.4583333333333335</v>
      </c>
      <c r="U112" s="11">
        <v>0.20833333333333334</v>
      </c>
    </row>
    <row r="113" spans="1:21" ht="15" hidden="1" customHeight="1" outlineLevel="1">
      <c r="A113" s="138"/>
      <c r="B113" s="134" t="s">
        <v>54</v>
      </c>
      <c r="C113" s="134"/>
      <c r="D113" s="134"/>
      <c r="E113" s="48">
        <v>0.375</v>
      </c>
      <c r="F113" s="50">
        <v>0.70833333333333337</v>
      </c>
      <c r="G113" s="48">
        <v>0.375</v>
      </c>
      <c r="H113" s="50">
        <v>0.70833333333333337</v>
      </c>
      <c r="I113" s="48">
        <v>0.375</v>
      </c>
      <c r="J113" s="50">
        <v>0.66666666666666663</v>
      </c>
      <c r="K113" s="48">
        <v>0.375</v>
      </c>
      <c r="L113" s="50">
        <v>0.70833333333333337</v>
      </c>
      <c r="M113" s="48">
        <v>0.375</v>
      </c>
      <c r="N113" s="50">
        <v>0.75</v>
      </c>
      <c r="O113" s="18"/>
      <c r="P113" s="90"/>
      <c r="Q113" s="90"/>
      <c r="R113" s="90"/>
      <c r="S113" s="17"/>
      <c r="T113" s="32">
        <f t="shared" si="38"/>
        <v>1.4583333333333335</v>
      </c>
      <c r="U113" s="11">
        <v>0.20833333333333334</v>
      </c>
    </row>
    <row r="114" spans="1:21" ht="15" hidden="1" customHeight="1" outlineLevel="1">
      <c r="A114" s="138"/>
      <c r="B114" s="134" t="s">
        <v>51</v>
      </c>
      <c r="C114" s="134"/>
      <c r="D114" s="134"/>
      <c r="E114" s="71">
        <v>0.375</v>
      </c>
      <c r="F114" s="75">
        <v>0.70833333333333337</v>
      </c>
      <c r="G114" s="71">
        <v>0.375</v>
      </c>
      <c r="H114" s="75">
        <v>0.70833333333333337</v>
      </c>
      <c r="I114" s="71">
        <v>0.375</v>
      </c>
      <c r="J114" s="75">
        <v>0.70833333333333337</v>
      </c>
      <c r="K114" s="71">
        <v>0.375</v>
      </c>
      <c r="L114" s="75">
        <v>0.70833333333333337</v>
      </c>
      <c r="M114" s="71">
        <v>0.375</v>
      </c>
      <c r="N114" s="75">
        <v>0.70833333333333337</v>
      </c>
      <c r="O114" s="18"/>
      <c r="P114" s="90"/>
      <c r="Q114" s="90"/>
      <c r="R114" s="90"/>
      <c r="S114" s="17"/>
      <c r="T114" s="32">
        <f t="shared" si="38"/>
        <v>1.4583333333333337</v>
      </c>
      <c r="U114" s="11">
        <v>0.20833333333333334</v>
      </c>
    </row>
    <row r="115" spans="1:21" ht="70.5" hidden="1" customHeight="1" outlineLevel="1">
      <c r="A115" s="138"/>
      <c r="B115" s="23"/>
      <c r="C115" s="23"/>
      <c r="D115" s="23"/>
      <c r="E115" s="139" t="s">
        <v>80</v>
      </c>
      <c r="F115" s="139"/>
      <c r="G115" s="139" t="s">
        <v>81</v>
      </c>
      <c r="H115" s="139"/>
      <c r="I115" s="139" t="s">
        <v>80</v>
      </c>
      <c r="J115" s="139"/>
      <c r="K115" s="139" t="s">
        <v>82</v>
      </c>
      <c r="L115" s="139"/>
      <c r="M115" s="139" t="s">
        <v>83</v>
      </c>
      <c r="N115" s="139"/>
      <c r="O115" s="138"/>
      <c r="P115" s="138"/>
      <c r="Q115" s="138"/>
      <c r="R115" s="138"/>
      <c r="S115" s="52"/>
      <c r="T115" s="43"/>
    </row>
    <row r="116" spans="1:21" ht="15" customHeight="1">
      <c r="A116" s="138">
        <v>19</v>
      </c>
      <c r="B116" s="133" t="s">
        <v>35</v>
      </c>
      <c r="C116" s="131" t="s">
        <v>15</v>
      </c>
      <c r="D116" s="132">
        <v>0.375</v>
      </c>
      <c r="E116" s="80">
        <v>0.375</v>
      </c>
      <c r="F116" s="86">
        <v>0.83333333333333337</v>
      </c>
      <c r="G116" s="60">
        <v>0.375</v>
      </c>
      <c r="H116" s="64">
        <v>0.58333333333333337</v>
      </c>
      <c r="I116" s="60">
        <v>0.375</v>
      </c>
      <c r="J116" s="64">
        <v>0.58333333333333337</v>
      </c>
      <c r="K116" s="80">
        <v>0.375</v>
      </c>
      <c r="L116" s="86">
        <v>0.83333333333333337</v>
      </c>
      <c r="M116" s="60">
        <v>0.375</v>
      </c>
      <c r="N116" s="39">
        <v>0.58333333333333337</v>
      </c>
      <c r="O116" s="25"/>
      <c r="P116" s="90"/>
      <c r="Q116" s="90"/>
      <c r="R116" s="90"/>
      <c r="S116" s="32">
        <f>(F116-E116)+(H116-G116)+(J116-I116)+(L116-K116)+(N116-M116)+(P116-O116)+(R116-Q116)</f>
        <v>1.541666666666667</v>
      </c>
      <c r="T116" s="32">
        <f>(F116-E116)+(H116-G116)+(J116-I116)+(L116-K116)+(N116-M116)+(P116-O116)+(R116-Q116)-U116</f>
        <v>1.3333333333333337</v>
      </c>
      <c r="U116" s="11">
        <v>0.20833333333333334</v>
      </c>
    </row>
    <row r="117" spans="1:21" ht="15" customHeight="1" collapsed="1">
      <c r="A117" s="138"/>
      <c r="B117" s="133"/>
      <c r="C117" s="131"/>
      <c r="D117" s="132"/>
      <c r="E117" s="81">
        <f>24+E116-$D$116</f>
        <v>24</v>
      </c>
      <c r="F117" s="81">
        <f t="shared" ref="F117:N117" si="39">24+F116-$D$116</f>
        <v>24.458333333333332</v>
      </c>
      <c r="G117" s="61">
        <f t="shared" si="39"/>
        <v>24</v>
      </c>
      <c r="H117" s="61">
        <f t="shared" si="39"/>
        <v>24.208333333333332</v>
      </c>
      <c r="I117" s="61">
        <f t="shared" si="39"/>
        <v>24</v>
      </c>
      <c r="J117" s="61">
        <f t="shared" si="39"/>
        <v>24.208333333333332</v>
      </c>
      <c r="K117" s="81">
        <f t="shared" si="39"/>
        <v>24</v>
      </c>
      <c r="L117" s="81">
        <f t="shared" si="39"/>
        <v>24.458333333333332</v>
      </c>
      <c r="M117" s="61">
        <f t="shared" si="39"/>
        <v>24</v>
      </c>
      <c r="N117" s="16">
        <f t="shared" si="39"/>
        <v>24.208333333333332</v>
      </c>
      <c r="O117" s="25"/>
      <c r="P117" s="90"/>
      <c r="Q117" s="90"/>
      <c r="R117" s="90"/>
      <c r="S117" s="17"/>
      <c r="T117" s="32"/>
      <c r="U117" s="11"/>
    </row>
    <row r="118" spans="1:21" ht="15" hidden="1" customHeight="1" outlineLevel="1">
      <c r="A118" s="138"/>
      <c r="B118" s="134" t="s">
        <v>55</v>
      </c>
      <c r="C118" s="134"/>
      <c r="D118" s="134"/>
      <c r="E118" s="73">
        <v>0.33333333333333331</v>
      </c>
      <c r="F118" s="77">
        <v>0.83333333333333337</v>
      </c>
      <c r="G118" s="73">
        <v>0.33333333333333331</v>
      </c>
      <c r="H118" s="77">
        <v>0.58333333333333337</v>
      </c>
      <c r="I118" s="73">
        <v>0.33333333333333331</v>
      </c>
      <c r="J118" s="77">
        <v>0.58333333333333337</v>
      </c>
      <c r="K118" s="73">
        <v>0.33333333333333331</v>
      </c>
      <c r="L118" s="77">
        <v>0.75</v>
      </c>
      <c r="M118" s="73">
        <v>0.33333333333333331</v>
      </c>
      <c r="N118" s="77">
        <v>0.58333333333333337</v>
      </c>
      <c r="O118" s="90"/>
      <c r="P118" s="90"/>
      <c r="Q118" s="90"/>
      <c r="R118" s="90"/>
      <c r="S118" s="17"/>
      <c r="T118" s="32">
        <f t="shared" ref="T118:T120" si="40">(F118-E118)+(H118-G118)+(J118-I118)+(L118-K118)+(N118-M118)+(P118-O118)+(R118-Q118)-U118</f>
        <v>1.4583333333333335</v>
      </c>
      <c r="U118" s="11">
        <v>0.20833333333333334</v>
      </c>
    </row>
    <row r="119" spans="1:21" ht="15" hidden="1" customHeight="1" outlineLevel="1">
      <c r="A119" s="138"/>
      <c r="B119" s="134" t="s">
        <v>54</v>
      </c>
      <c r="C119" s="134"/>
      <c r="D119" s="134"/>
      <c r="E119" s="48">
        <v>0.33333333333333331</v>
      </c>
      <c r="F119" s="50">
        <v>0.79166666666666663</v>
      </c>
      <c r="G119" s="48">
        <v>0.33333333333333331</v>
      </c>
      <c r="H119" s="50">
        <v>0.58333333333333337</v>
      </c>
      <c r="I119" s="48">
        <v>0.33333333333333331</v>
      </c>
      <c r="J119" s="50">
        <v>0.58333333333333337</v>
      </c>
      <c r="K119" s="48">
        <v>0.33333333333333331</v>
      </c>
      <c r="L119" s="50">
        <v>0.79166666666666663</v>
      </c>
      <c r="M119" s="48">
        <v>0.33333333333333331</v>
      </c>
      <c r="N119" s="50">
        <v>0.58333333333333337</v>
      </c>
      <c r="O119" s="25"/>
      <c r="P119" s="90"/>
      <c r="Q119" s="90"/>
      <c r="R119" s="90"/>
      <c r="S119" s="17"/>
      <c r="T119" s="32">
        <f t="shared" si="40"/>
        <v>1.4583333333333335</v>
      </c>
      <c r="U119" s="11">
        <v>0.20833333333333334</v>
      </c>
    </row>
    <row r="120" spans="1:21" ht="15" hidden="1" customHeight="1" outlineLevel="1">
      <c r="A120" s="138"/>
      <c r="B120" s="134" t="s">
        <v>51</v>
      </c>
      <c r="C120" s="134"/>
      <c r="D120" s="134"/>
      <c r="E120" s="71">
        <v>0.33333333333333331</v>
      </c>
      <c r="F120" s="75">
        <v>0.75</v>
      </c>
      <c r="G120" s="71">
        <v>0.33333333333333331</v>
      </c>
      <c r="H120" s="75">
        <v>0.625</v>
      </c>
      <c r="I120" s="71">
        <v>0.33333333333333331</v>
      </c>
      <c r="J120" s="75">
        <v>0.625</v>
      </c>
      <c r="K120" s="71">
        <v>0.33333333333333331</v>
      </c>
      <c r="L120" s="75">
        <v>0.75</v>
      </c>
      <c r="M120" s="71">
        <v>0.33333333333333331</v>
      </c>
      <c r="N120" s="75">
        <v>0.58333333333333337</v>
      </c>
      <c r="O120" s="25"/>
      <c r="P120" s="90"/>
      <c r="Q120" s="90"/>
      <c r="R120" s="90"/>
      <c r="S120" s="17"/>
      <c r="T120" s="32">
        <f t="shared" si="40"/>
        <v>1.4583333333333335</v>
      </c>
      <c r="U120" s="11">
        <v>0.20833333333333334</v>
      </c>
    </row>
    <row r="121" spans="1:21" ht="42.75" hidden="1" customHeight="1" outlineLevel="1">
      <c r="A121" s="138"/>
      <c r="B121" s="23"/>
      <c r="C121" s="23"/>
      <c r="D121" s="23"/>
      <c r="E121" s="139" t="s">
        <v>86</v>
      </c>
      <c r="F121" s="139"/>
      <c r="G121" s="139"/>
      <c r="H121" s="139"/>
      <c r="I121" s="139"/>
      <c r="J121" s="139"/>
      <c r="K121" s="139" t="s">
        <v>87</v>
      </c>
      <c r="L121" s="139"/>
      <c r="M121" s="140"/>
      <c r="N121" s="140"/>
      <c r="O121" s="138"/>
      <c r="P121" s="138"/>
      <c r="Q121" s="138"/>
      <c r="R121" s="138"/>
      <c r="S121" s="52"/>
      <c r="T121" s="20"/>
    </row>
    <row r="122" spans="1:21" ht="15" customHeight="1">
      <c r="A122" s="138">
        <v>20</v>
      </c>
      <c r="B122" s="133" t="s">
        <v>36</v>
      </c>
      <c r="C122" s="131" t="s">
        <v>15</v>
      </c>
      <c r="D122" s="132">
        <v>0.375</v>
      </c>
      <c r="E122" s="31">
        <v>0.375</v>
      </c>
      <c r="F122" s="31">
        <v>0.66666666666666663</v>
      </c>
      <c r="G122" s="31">
        <v>0.375</v>
      </c>
      <c r="H122" s="31">
        <v>0.66666666666666663</v>
      </c>
      <c r="I122" s="31">
        <v>0.375</v>
      </c>
      <c r="J122" s="31">
        <v>0.66666666666666663</v>
      </c>
      <c r="K122" s="31">
        <v>0.375</v>
      </c>
      <c r="L122" s="31">
        <v>0.66666666666666663</v>
      </c>
      <c r="M122" s="31">
        <v>0.375</v>
      </c>
      <c r="N122" s="31">
        <v>0.66666666666666663</v>
      </c>
      <c r="O122" s="25"/>
      <c r="P122" s="90"/>
      <c r="Q122" s="90"/>
      <c r="R122" s="90"/>
      <c r="S122" s="32">
        <f>(F122-E122)+(H122-G122)+(J122-I122)+(L122-K122)+(N122-M122)+(P122-O122)+(R122-Q122)</f>
        <v>1.458333333333333</v>
      </c>
      <c r="T122" s="32">
        <f>(F122-E122)+(H122-G122)+(J122-I122)+(L122-K122)+(N122-M122)+(P122-O122)+(R122-Q122)-U122</f>
        <v>1.2499999999999998</v>
      </c>
      <c r="U122" s="11">
        <v>0.20833333333333334</v>
      </c>
    </row>
    <row r="123" spans="1:21" ht="15" customHeight="1" collapsed="1">
      <c r="A123" s="138"/>
      <c r="B123" s="133"/>
      <c r="C123" s="131"/>
      <c r="D123" s="132"/>
      <c r="E123" s="19">
        <f>24+E122-$D$122</f>
        <v>24</v>
      </c>
      <c r="F123" s="19">
        <f t="shared" ref="F123:L123" si="41">24+F122-$D$122</f>
        <v>24.291666666666668</v>
      </c>
      <c r="G123" s="19">
        <f>24+G122-$D$122</f>
        <v>24</v>
      </c>
      <c r="H123" s="19">
        <f t="shared" ref="H123" si="42">24+H122-$D$122</f>
        <v>24.291666666666668</v>
      </c>
      <c r="I123" s="19">
        <f t="shared" si="41"/>
        <v>24</v>
      </c>
      <c r="J123" s="19">
        <f t="shared" si="41"/>
        <v>24.291666666666668</v>
      </c>
      <c r="K123" s="19">
        <f t="shared" si="41"/>
        <v>24</v>
      </c>
      <c r="L123" s="19">
        <f t="shared" si="41"/>
        <v>24.291666666666668</v>
      </c>
      <c r="M123" s="19">
        <f>24+M122-$D$122</f>
        <v>24</v>
      </c>
      <c r="N123" s="19">
        <f t="shared" ref="N123" si="43">24+N122-$D$122</f>
        <v>24.291666666666668</v>
      </c>
      <c r="O123" s="25"/>
      <c r="P123" s="90"/>
      <c r="Q123" s="90"/>
      <c r="R123" s="90"/>
      <c r="S123" s="17"/>
      <c r="T123" s="32"/>
      <c r="U123" s="11"/>
    </row>
    <row r="124" spans="1:21" ht="15" hidden="1" customHeight="1" outlineLevel="1">
      <c r="A124" s="138"/>
      <c r="B124" s="134" t="s">
        <v>55</v>
      </c>
      <c r="C124" s="134"/>
      <c r="D124" s="134"/>
      <c r="E124" s="73">
        <v>0.375</v>
      </c>
      <c r="F124" s="73">
        <v>0.66666666666666663</v>
      </c>
      <c r="G124" s="73">
        <v>0.375</v>
      </c>
      <c r="H124" s="73">
        <v>0.66666666666666663</v>
      </c>
      <c r="I124" s="73">
        <v>0.375</v>
      </c>
      <c r="J124" s="73">
        <v>0.66666666666666663</v>
      </c>
      <c r="K124" s="73">
        <v>0.375</v>
      </c>
      <c r="L124" s="73">
        <v>0.66666666666666663</v>
      </c>
      <c r="M124" s="73">
        <v>0.375</v>
      </c>
      <c r="N124" s="73">
        <v>0.66666666666666663</v>
      </c>
      <c r="O124" s="90"/>
      <c r="P124" s="90"/>
      <c r="Q124" s="90"/>
      <c r="R124" s="90"/>
      <c r="S124" s="17"/>
      <c r="T124" s="32">
        <f t="shared" ref="T124:T126" si="44">(F124-E124)+(H124-G124)+(J124-I124)+(L124-K124)+(N124-M124)+(P124-O124)+(R124-Q124)-U124</f>
        <v>1.2499999999999998</v>
      </c>
      <c r="U124" s="11">
        <v>0.20833333333333334</v>
      </c>
    </row>
    <row r="125" spans="1:21" ht="15" hidden="1" customHeight="1" outlineLevel="1">
      <c r="A125" s="138"/>
      <c r="B125" s="134" t="s">
        <v>54</v>
      </c>
      <c r="C125" s="134"/>
      <c r="D125" s="134"/>
      <c r="E125" s="48">
        <v>0.375</v>
      </c>
      <c r="F125" s="48">
        <v>0.66666666666666663</v>
      </c>
      <c r="G125" s="48">
        <v>0.375</v>
      </c>
      <c r="H125" s="48">
        <v>0.66666666666666663</v>
      </c>
      <c r="I125" s="48">
        <v>0.375</v>
      </c>
      <c r="J125" s="48">
        <v>0.66666666666666663</v>
      </c>
      <c r="K125" s="48">
        <v>0.375</v>
      </c>
      <c r="L125" s="48">
        <v>0.66666666666666663</v>
      </c>
      <c r="M125" s="48">
        <v>0.375</v>
      </c>
      <c r="N125" s="48">
        <v>0.66666666666666663</v>
      </c>
      <c r="O125" s="25"/>
      <c r="P125" s="90"/>
      <c r="Q125" s="90"/>
      <c r="R125" s="90"/>
      <c r="S125" s="17"/>
      <c r="T125" s="32">
        <f t="shared" si="44"/>
        <v>1.2499999999999998</v>
      </c>
      <c r="U125" s="11">
        <v>0.20833333333333334</v>
      </c>
    </row>
    <row r="126" spans="1:21" ht="15" hidden="1" customHeight="1" outlineLevel="1">
      <c r="A126" s="138"/>
      <c r="B126" s="134" t="s">
        <v>51</v>
      </c>
      <c r="C126" s="134"/>
      <c r="D126" s="134"/>
      <c r="E126" s="71">
        <v>0.375</v>
      </c>
      <c r="F126" s="71">
        <v>0.66666666666666663</v>
      </c>
      <c r="G126" s="71">
        <v>0.375</v>
      </c>
      <c r="H126" s="71">
        <v>0.70833333333333337</v>
      </c>
      <c r="I126" s="71">
        <v>0.375</v>
      </c>
      <c r="J126" s="71">
        <v>0.66666666666666663</v>
      </c>
      <c r="K126" s="71">
        <v>0.375</v>
      </c>
      <c r="L126" s="71">
        <v>0.66666666666666663</v>
      </c>
      <c r="M126" s="71">
        <v>0.375</v>
      </c>
      <c r="N126" s="71">
        <v>0.70833333333333337</v>
      </c>
      <c r="O126" s="25"/>
      <c r="P126" s="90"/>
      <c r="Q126" s="90"/>
      <c r="R126" s="90"/>
      <c r="S126" s="17"/>
      <c r="T126" s="32">
        <f t="shared" si="44"/>
        <v>1.3333333333333333</v>
      </c>
      <c r="U126" s="11">
        <v>0.20833333333333334</v>
      </c>
    </row>
    <row r="127" spans="1:21" ht="19.5" hidden="1" customHeight="1" outlineLevel="1">
      <c r="A127" s="138"/>
      <c r="B127" s="23"/>
      <c r="C127" s="23"/>
      <c r="D127" s="23"/>
      <c r="E127" s="138"/>
      <c r="F127" s="138"/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52"/>
      <c r="T127" s="20"/>
    </row>
    <row r="128" spans="1:21" ht="16.5" customHeight="1">
      <c r="A128" s="138">
        <v>21</v>
      </c>
      <c r="B128" s="133" t="s">
        <v>37</v>
      </c>
      <c r="C128" s="133" t="s">
        <v>15</v>
      </c>
      <c r="D128" s="136">
        <v>0.45833333333333331</v>
      </c>
      <c r="E128" s="80">
        <v>0.375</v>
      </c>
      <c r="F128" s="80">
        <v>0.70833333333333337</v>
      </c>
      <c r="G128" s="60">
        <v>0.375</v>
      </c>
      <c r="H128" s="60">
        <v>0.70833333333333337</v>
      </c>
      <c r="I128" s="60">
        <v>0.375</v>
      </c>
      <c r="J128" s="60">
        <v>0.70833333333333337</v>
      </c>
      <c r="K128" s="80">
        <v>0.375</v>
      </c>
      <c r="L128" s="80">
        <v>0.70833333333333337</v>
      </c>
      <c r="M128" s="28">
        <v>0.375</v>
      </c>
      <c r="N128" s="28">
        <v>0.70833333333333337</v>
      </c>
      <c r="O128" s="25"/>
      <c r="P128" s="90"/>
      <c r="Q128" s="90"/>
      <c r="R128" s="90"/>
      <c r="S128" s="32">
        <f>(F128-E128)+(H128-G128)+(J128-I128)+(L128-K128)+(N128-M128)+(P128-O128)+(R128-Q128)</f>
        <v>1.666666666666667</v>
      </c>
      <c r="T128" s="32">
        <f>(F128-E128)+(H128-G128)+(J128-I128)+(L128-K128)+(N128-M128)+(P128-O128)+(R128-Q128)-U128</f>
        <v>1.4583333333333337</v>
      </c>
      <c r="U128" s="11">
        <v>0.20833333333333334</v>
      </c>
    </row>
    <row r="129" spans="1:21" ht="16.5" customHeight="1" collapsed="1">
      <c r="A129" s="138"/>
      <c r="B129" s="133"/>
      <c r="C129" s="133"/>
      <c r="D129" s="136"/>
      <c r="E129" s="81">
        <f>24+E128-$D$128</f>
        <v>23.916666666666668</v>
      </c>
      <c r="F129" s="81">
        <f t="shared" ref="F129:N129" si="45">24+F128-$D$128</f>
        <v>24.25</v>
      </c>
      <c r="G129" s="61">
        <f t="shared" si="45"/>
        <v>23.916666666666668</v>
      </c>
      <c r="H129" s="61">
        <f t="shared" si="45"/>
        <v>24.25</v>
      </c>
      <c r="I129" s="61">
        <f t="shared" si="45"/>
        <v>23.916666666666668</v>
      </c>
      <c r="J129" s="61">
        <f t="shared" si="45"/>
        <v>24.25</v>
      </c>
      <c r="K129" s="81">
        <f t="shared" si="45"/>
        <v>23.916666666666668</v>
      </c>
      <c r="L129" s="81">
        <f t="shared" si="45"/>
        <v>24.25</v>
      </c>
      <c r="M129" s="16">
        <f t="shared" si="45"/>
        <v>23.916666666666668</v>
      </c>
      <c r="N129" s="16">
        <f t="shared" si="45"/>
        <v>24.25</v>
      </c>
      <c r="O129" s="25"/>
      <c r="P129" s="90"/>
      <c r="Q129" s="91"/>
      <c r="R129" s="91"/>
      <c r="S129" s="20"/>
      <c r="T129" s="32"/>
      <c r="U129" s="11"/>
    </row>
    <row r="130" spans="1:21" ht="16.5" hidden="1" customHeight="1" outlineLevel="1">
      <c r="A130" s="138"/>
      <c r="B130" s="135" t="s">
        <v>55</v>
      </c>
      <c r="C130" s="135"/>
      <c r="D130" s="135"/>
      <c r="E130" s="73">
        <v>0.375</v>
      </c>
      <c r="F130" s="73">
        <v>0.70833333333333337</v>
      </c>
      <c r="G130" s="73">
        <v>0.375</v>
      </c>
      <c r="H130" s="73">
        <v>0.70833333333333337</v>
      </c>
      <c r="I130" s="73">
        <v>0.375</v>
      </c>
      <c r="J130" s="73">
        <v>0.70833333333333337</v>
      </c>
      <c r="K130" s="73">
        <v>0.375</v>
      </c>
      <c r="L130" s="73">
        <v>0.70833333333333337</v>
      </c>
      <c r="M130" s="73">
        <v>0.375</v>
      </c>
      <c r="N130" s="73">
        <v>0.70833333333333337</v>
      </c>
      <c r="O130" s="90"/>
      <c r="P130" s="90"/>
      <c r="Q130" s="91"/>
      <c r="R130" s="91"/>
      <c r="S130" s="20"/>
      <c r="T130" s="32">
        <f t="shared" ref="T130:T132" si="46">(F130-E130)+(H130-G130)+(J130-I130)+(L130-K130)+(N130-M130)+(P130-O130)+(R130-Q130)-U130</f>
        <v>1.4583333333333337</v>
      </c>
      <c r="U130" s="11">
        <v>0.20833333333333334</v>
      </c>
    </row>
    <row r="131" spans="1:21" ht="16.5" hidden="1" customHeight="1" outlineLevel="1">
      <c r="A131" s="138"/>
      <c r="B131" s="135" t="s">
        <v>54</v>
      </c>
      <c r="C131" s="135"/>
      <c r="D131" s="135"/>
      <c r="E131" s="48">
        <v>0.375</v>
      </c>
      <c r="F131" s="48">
        <v>0.70833333333333337</v>
      </c>
      <c r="G131" s="48">
        <v>0.375</v>
      </c>
      <c r="H131" s="48">
        <v>0.70833333333333337</v>
      </c>
      <c r="I131" s="48">
        <v>0.375</v>
      </c>
      <c r="J131" s="48">
        <v>0.70833333333333337</v>
      </c>
      <c r="K131" s="48">
        <v>0.375</v>
      </c>
      <c r="L131" s="48">
        <v>0.70833333333333337</v>
      </c>
      <c r="M131" s="48">
        <v>0.375</v>
      </c>
      <c r="N131" s="48">
        <v>0.70833333333333337</v>
      </c>
      <c r="O131" s="25"/>
      <c r="P131" s="90"/>
      <c r="Q131" s="91"/>
      <c r="R131" s="91"/>
      <c r="S131" s="20"/>
      <c r="T131" s="32">
        <f t="shared" si="46"/>
        <v>1.4583333333333337</v>
      </c>
      <c r="U131" s="11">
        <v>0.20833333333333334</v>
      </c>
    </row>
    <row r="132" spans="1:21" ht="16.5" hidden="1" customHeight="1" outlineLevel="1">
      <c r="A132" s="138"/>
      <c r="B132" s="135" t="s">
        <v>51</v>
      </c>
      <c r="C132" s="135"/>
      <c r="D132" s="135"/>
      <c r="E132" s="71">
        <v>0.375</v>
      </c>
      <c r="F132" s="71">
        <v>0.70833333333333337</v>
      </c>
      <c r="G132" s="71">
        <v>0.375</v>
      </c>
      <c r="H132" s="71">
        <v>0.70833333333333337</v>
      </c>
      <c r="I132" s="71">
        <v>0.375</v>
      </c>
      <c r="J132" s="71">
        <v>0.70833333333333337</v>
      </c>
      <c r="K132" s="71">
        <v>0.375</v>
      </c>
      <c r="L132" s="71">
        <v>0.70833333333333337</v>
      </c>
      <c r="M132" s="71">
        <v>0.375</v>
      </c>
      <c r="N132" s="71">
        <v>0.70833333333333337</v>
      </c>
      <c r="O132" s="25"/>
      <c r="P132" s="90"/>
      <c r="Q132" s="91"/>
      <c r="R132" s="91"/>
      <c r="S132" s="20"/>
      <c r="T132" s="32">
        <f t="shared" si="46"/>
        <v>1.4583333333333337</v>
      </c>
      <c r="U132" s="11">
        <v>0.20833333333333334</v>
      </c>
    </row>
    <row r="133" spans="1:21" ht="44.25" hidden="1" customHeight="1" outlineLevel="1">
      <c r="A133" s="138"/>
      <c r="B133" s="65"/>
      <c r="C133" s="65"/>
      <c r="D133" s="65"/>
      <c r="E133" s="139" t="s">
        <v>115</v>
      </c>
      <c r="F133" s="139"/>
      <c r="G133" s="139"/>
      <c r="H133" s="139"/>
      <c r="I133" s="139"/>
      <c r="J133" s="139"/>
      <c r="K133" s="139" t="s">
        <v>115</v>
      </c>
      <c r="L133" s="139"/>
      <c r="M133" s="140"/>
      <c r="N133" s="140"/>
      <c r="O133" s="138"/>
      <c r="P133" s="138"/>
      <c r="Q133" s="144"/>
      <c r="R133" s="144"/>
      <c r="S133" s="54"/>
      <c r="T133" s="20"/>
    </row>
    <row r="134" spans="1:21" ht="17.25" customHeight="1">
      <c r="A134" s="138">
        <v>22</v>
      </c>
      <c r="B134" s="133" t="s">
        <v>38</v>
      </c>
      <c r="C134" s="133" t="s">
        <v>15</v>
      </c>
      <c r="D134" s="136">
        <v>0.45833333333333331</v>
      </c>
      <c r="E134" s="80">
        <v>0.375</v>
      </c>
      <c r="F134" s="80">
        <v>0.70833333333333337</v>
      </c>
      <c r="G134" s="60">
        <v>0.375</v>
      </c>
      <c r="H134" s="60">
        <v>0.70833333333333337</v>
      </c>
      <c r="I134" s="31">
        <v>0.375</v>
      </c>
      <c r="J134" s="28">
        <v>0.70833333333333337</v>
      </c>
      <c r="K134" s="60">
        <v>0.375</v>
      </c>
      <c r="L134" s="60">
        <v>0.70833333333333337</v>
      </c>
      <c r="M134" s="31">
        <v>0.375</v>
      </c>
      <c r="N134" s="28">
        <v>0.70833333333333337</v>
      </c>
      <c r="O134" s="91"/>
      <c r="P134" s="90"/>
      <c r="Q134" s="91"/>
      <c r="R134" s="91"/>
      <c r="S134" s="32">
        <f>(F134-E134)+(H134-G134)+(J134-I134)+(L134-K134)+(N134-M134)+(P134-O134)+(R134-Q134)</f>
        <v>1.666666666666667</v>
      </c>
      <c r="T134" s="32">
        <f>(F134-E134)+(H134-G134)+(J134-I134)+(L134-K134)+(N134-M134)+(P134-O134)+(R134-Q134)-U134</f>
        <v>1.4583333333333337</v>
      </c>
      <c r="U134" s="11">
        <v>0.20833333333333334</v>
      </c>
    </row>
    <row r="135" spans="1:21" ht="17.25" customHeight="1" collapsed="1">
      <c r="A135" s="138"/>
      <c r="B135" s="133"/>
      <c r="C135" s="133"/>
      <c r="D135" s="136"/>
      <c r="E135" s="81">
        <f>24+E134-$D$134</f>
        <v>23.916666666666668</v>
      </c>
      <c r="F135" s="81">
        <f t="shared" ref="F135:N135" si="47">24+F134-$D$134</f>
        <v>24.25</v>
      </c>
      <c r="G135" s="61">
        <f t="shared" si="47"/>
        <v>23.916666666666668</v>
      </c>
      <c r="H135" s="61">
        <f t="shared" si="47"/>
        <v>24.25</v>
      </c>
      <c r="I135" s="16">
        <f t="shared" si="47"/>
        <v>23.916666666666668</v>
      </c>
      <c r="J135" s="16">
        <f t="shared" si="47"/>
        <v>24.25</v>
      </c>
      <c r="K135" s="61">
        <f t="shared" si="47"/>
        <v>23.916666666666668</v>
      </c>
      <c r="L135" s="61">
        <f t="shared" si="47"/>
        <v>24.25</v>
      </c>
      <c r="M135" s="16">
        <f t="shared" si="47"/>
        <v>23.916666666666668</v>
      </c>
      <c r="N135" s="16">
        <f t="shared" si="47"/>
        <v>24.25</v>
      </c>
      <c r="O135" s="91"/>
      <c r="P135" s="90"/>
      <c r="Q135" s="91"/>
      <c r="R135" s="91"/>
      <c r="S135" s="20"/>
      <c r="T135" s="32"/>
      <c r="U135" s="11"/>
    </row>
    <row r="136" spans="1:21" ht="17.25" hidden="1" customHeight="1" outlineLevel="1">
      <c r="A136" s="138"/>
      <c r="B136" s="134" t="s">
        <v>55</v>
      </c>
      <c r="C136" s="134"/>
      <c r="D136" s="134"/>
      <c r="E136" s="73">
        <v>0.375</v>
      </c>
      <c r="F136" s="73">
        <v>0.70833333333333337</v>
      </c>
      <c r="G136" s="73">
        <v>0.375</v>
      </c>
      <c r="H136" s="73">
        <v>0.70833333333333337</v>
      </c>
      <c r="I136" s="73">
        <v>0.375</v>
      </c>
      <c r="J136" s="73">
        <v>0.70833333333333337</v>
      </c>
      <c r="K136" s="73">
        <v>0.375</v>
      </c>
      <c r="L136" s="73">
        <v>0.70833333333333337</v>
      </c>
      <c r="M136" s="73">
        <v>0.375</v>
      </c>
      <c r="N136" s="73">
        <v>0.70833333333333337</v>
      </c>
      <c r="O136" s="90"/>
      <c r="P136" s="90"/>
      <c r="Q136" s="91"/>
      <c r="R136" s="91"/>
      <c r="S136" s="20"/>
      <c r="T136" s="32">
        <f t="shared" ref="T136:T138" si="48">(F136-E136)+(H136-G136)+(J136-I136)+(L136-K136)+(N136-M136)+(P136-O136)+(R136-Q136)-U136</f>
        <v>1.4583333333333337</v>
      </c>
      <c r="U136" s="11">
        <v>0.20833333333333334</v>
      </c>
    </row>
    <row r="137" spans="1:21" ht="17.25" hidden="1" customHeight="1" outlineLevel="1">
      <c r="A137" s="138"/>
      <c r="B137" s="134" t="s">
        <v>54</v>
      </c>
      <c r="C137" s="134"/>
      <c r="D137" s="134"/>
      <c r="E137" s="48">
        <v>0.375</v>
      </c>
      <c r="F137" s="48">
        <v>0.70833333333333337</v>
      </c>
      <c r="G137" s="48">
        <v>0.375</v>
      </c>
      <c r="H137" s="48">
        <v>0.70833333333333337</v>
      </c>
      <c r="I137" s="48">
        <v>0.375</v>
      </c>
      <c r="J137" s="48">
        <v>0.70833333333333337</v>
      </c>
      <c r="K137" s="48">
        <v>0.375</v>
      </c>
      <c r="L137" s="48">
        <v>0.70833333333333337</v>
      </c>
      <c r="M137" s="48">
        <v>0.375</v>
      </c>
      <c r="N137" s="48">
        <v>0.70833333333333337</v>
      </c>
      <c r="O137" s="90"/>
      <c r="P137" s="90"/>
      <c r="Q137" s="91"/>
      <c r="R137" s="91"/>
      <c r="S137" s="20"/>
      <c r="T137" s="32">
        <f t="shared" si="48"/>
        <v>1.4583333333333337</v>
      </c>
      <c r="U137" s="11">
        <v>0.20833333333333334</v>
      </c>
    </row>
    <row r="138" spans="1:21" ht="17.25" hidden="1" customHeight="1" outlineLevel="1">
      <c r="A138" s="138"/>
      <c r="B138" s="134" t="s">
        <v>51</v>
      </c>
      <c r="C138" s="134"/>
      <c r="D138" s="134"/>
      <c r="E138" s="71">
        <v>0.375</v>
      </c>
      <c r="F138" s="71">
        <v>0.70833333333333337</v>
      </c>
      <c r="G138" s="71">
        <v>0.375</v>
      </c>
      <c r="H138" s="71">
        <v>0.70833333333333337</v>
      </c>
      <c r="I138" s="71">
        <v>0.375</v>
      </c>
      <c r="J138" s="71">
        <v>0.70833333333333337</v>
      </c>
      <c r="K138" s="71">
        <v>0.375</v>
      </c>
      <c r="L138" s="71">
        <v>0.70833333333333337</v>
      </c>
      <c r="M138" s="71">
        <v>0.375</v>
      </c>
      <c r="N138" s="71">
        <v>0.70833333333333337</v>
      </c>
      <c r="O138" s="90"/>
      <c r="P138" s="90"/>
      <c r="Q138" s="91"/>
      <c r="R138" s="91"/>
      <c r="S138" s="20"/>
      <c r="T138" s="32">
        <f t="shared" si="48"/>
        <v>1.4583333333333337</v>
      </c>
      <c r="U138" s="11">
        <v>0.20833333333333334</v>
      </c>
    </row>
    <row r="139" spans="1:21" ht="42.75" hidden="1" customHeight="1" outlineLevel="1">
      <c r="A139" s="138"/>
      <c r="B139" s="23"/>
      <c r="C139" s="23"/>
      <c r="D139" s="23"/>
      <c r="E139" s="146" t="s">
        <v>88</v>
      </c>
      <c r="F139" s="147"/>
      <c r="G139" s="141"/>
      <c r="H139" s="141"/>
      <c r="I139" s="141"/>
      <c r="J139" s="141"/>
      <c r="K139" s="141"/>
      <c r="L139" s="141"/>
      <c r="M139" s="138"/>
      <c r="N139" s="138"/>
      <c r="O139" s="138"/>
      <c r="P139" s="138"/>
      <c r="Q139" s="144"/>
      <c r="R139" s="144"/>
      <c r="S139" s="54"/>
      <c r="T139" s="20"/>
    </row>
    <row r="140" spans="1:21" ht="15" customHeight="1">
      <c r="A140" s="138">
        <v>23</v>
      </c>
      <c r="B140" s="133" t="s">
        <v>47</v>
      </c>
      <c r="C140" s="131" t="s">
        <v>15</v>
      </c>
      <c r="D140" s="132">
        <v>0.45833333333333331</v>
      </c>
      <c r="E140" s="44"/>
      <c r="F140" s="90"/>
      <c r="G140" s="82">
        <v>0.375</v>
      </c>
      <c r="H140" s="80">
        <v>0.70833333333333337</v>
      </c>
      <c r="I140" s="82">
        <v>0.33333333333333331</v>
      </c>
      <c r="J140" s="80">
        <v>0.66666666666666663</v>
      </c>
      <c r="K140" s="80">
        <v>0.375</v>
      </c>
      <c r="L140" s="80">
        <v>0.70833333333333337</v>
      </c>
      <c r="M140" s="60">
        <v>0.375</v>
      </c>
      <c r="N140" s="60">
        <v>0.70833333333333337</v>
      </c>
      <c r="O140" s="80">
        <v>0.375</v>
      </c>
      <c r="P140" s="80">
        <v>0.70833333333333337</v>
      </c>
      <c r="Q140" s="21"/>
      <c r="R140" s="21"/>
      <c r="S140" s="32">
        <f>(F140-E140)+(H140-G140)+(J140-I140)+(L140-K140)+(N140-M140)+(P140-O140)+(R140-Q140)</f>
        <v>1.666666666666667</v>
      </c>
      <c r="T140" s="32">
        <f>(F140-E140)+(H140-G140)+(J140-I140)+(L140-K140)+(N140-M140)+(P140-O140)+(R140-Q140)-U140</f>
        <v>1.4583333333333337</v>
      </c>
      <c r="U140" s="11">
        <v>0.20833333333333334</v>
      </c>
    </row>
    <row r="141" spans="1:21" ht="15.75" customHeight="1" collapsed="1">
      <c r="A141" s="138"/>
      <c r="B141" s="133"/>
      <c r="C141" s="131"/>
      <c r="D141" s="132"/>
      <c r="E141" s="44"/>
      <c r="F141" s="90"/>
      <c r="G141" s="81">
        <f>24+G140-$D$140</f>
        <v>23.916666666666668</v>
      </c>
      <c r="H141" s="81">
        <f t="shared" ref="H141:P141" si="49">24+H140-$D$140</f>
        <v>24.25</v>
      </c>
      <c r="I141" s="81">
        <f t="shared" si="49"/>
        <v>23.875</v>
      </c>
      <c r="J141" s="81">
        <f t="shared" si="49"/>
        <v>24.208333333333336</v>
      </c>
      <c r="K141" s="81">
        <f t="shared" si="49"/>
        <v>23.916666666666668</v>
      </c>
      <c r="L141" s="81">
        <f t="shared" si="49"/>
        <v>24.25</v>
      </c>
      <c r="M141" s="61">
        <f t="shared" si="49"/>
        <v>23.916666666666668</v>
      </c>
      <c r="N141" s="61">
        <f t="shared" si="49"/>
        <v>24.25</v>
      </c>
      <c r="O141" s="81">
        <f t="shared" si="49"/>
        <v>23.916666666666668</v>
      </c>
      <c r="P141" s="81">
        <f t="shared" si="49"/>
        <v>24.25</v>
      </c>
      <c r="Q141" s="21"/>
      <c r="R141" s="21"/>
      <c r="S141" s="21"/>
      <c r="T141" s="40"/>
      <c r="U141" s="11"/>
    </row>
    <row r="142" spans="1:21" ht="15" hidden="1" customHeight="1" outlineLevel="1">
      <c r="A142" s="138"/>
      <c r="B142" s="134" t="s">
        <v>55</v>
      </c>
      <c r="C142" s="134"/>
      <c r="D142" s="134"/>
      <c r="E142" s="25"/>
      <c r="F142" s="90"/>
      <c r="G142" s="74">
        <v>0.375</v>
      </c>
      <c r="H142" s="73">
        <v>0.70833333333333337</v>
      </c>
      <c r="I142" s="74">
        <v>0.41666666666666669</v>
      </c>
      <c r="J142" s="73">
        <v>0.83333333333333337</v>
      </c>
      <c r="K142" s="73">
        <v>0.375</v>
      </c>
      <c r="L142" s="73">
        <v>0.70833333333333337</v>
      </c>
      <c r="M142" s="73">
        <v>0.375</v>
      </c>
      <c r="N142" s="73">
        <v>0.70833333333333337</v>
      </c>
      <c r="O142" s="73">
        <v>0.41666666666666669</v>
      </c>
      <c r="P142" s="73">
        <v>0.83333333333333337</v>
      </c>
      <c r="Q142" s="91"/>
      <c r="R142" s="91"/>
      <c r="S142" s="20"/>
      <c r="T142" s="32">
        <f t="shared" ref="T142:T144" si="50">(F142-E142)+(H142-G142)+(J142-I142)+(L142-K142)+(N142-M142)+(P142-O142)+(R142-Q142)-U142</f>
        <v>1.6250000000000004</v>
      </c>
      <c r="U142" s="11">
        <v>0.20833333333333334</v>
      </c>
    </row>
    <row r="143" spans="1:21" ht="15" hidden="1" customHeight="1" outlineLevel="1">
      <c r="A143" s="138"/>
      <c r="B143" s="134" t="s">
        <v>54</v>
      </c>
      <c r="C143" s="134"/>
      <c r="D143" s="134"/>
      <c r="E143" s="25"/>
      <c r="F143" s="90"/>
      <c r="G143" s="49">
        <v>0.375</v>
      </c>
      <c r="H143" s="48">
        <v>0.75</v>
      </c>
      <c r="I143" s="49">
        <v>0.33333333333333331</v>
      </c>
      <c r="J143" s="48">
        <v>0.70833333333333337</v>
      </c>
      <c r="K143" s="48">
        <v>0.33333333333333331</v>
      </c>
      <c r="L143" s="48">
        <v>0.70833333333333337</v>
      </c>
      <c r="M143" s="48">
        <v>0.375</v>
      </c>
      <c r="N143" s="48">
        <v>0.75</v>
      </c>
      <c r="O143" s="48">
        <v>0.33333333333333331</v>
      </c>
      <c r="P143" s="48">
        <v>0.70833333333333337</v>
      </c>
      <c r="Q143" s="21"/>
      <c r="R143" s="21"/>
      <c r="S143" s="21"/>
      <c r="T143" s="32">
        <f t="shared" si="50"/>
        <v>1.6666666666666667</v>
      </c>
      <c r="U143" s="11">
        <v>0.20833333333333334</v>
      </c>
    </row>
    <row r="144" spans="1:21" ht="17.25" hidden="1" customHeight="1" outlineLevel="1">
      <c r="A144" s="138"/>
      <c r="B144" s="134" t="s">
        <v>51</v>
      </c>
      <c r="C144" s="134"/>
      <c r="D144" s="134"/>
      <c r="E144" s="25"/>
      <c r="F144" s="90"/>
      <c r="G144" s="72">
        <v>0.375</v>
      </c>
      <c r="H144" s="71">
        <v>0.83333333333333337</v>
      </c>
      <c r="I144" s="72">
        <v>0.375</v>
      </c>
      <c r="J144" s="71">
        <v>0.83333333333333337</v>
      </c>
      <c r="K144" s="71">
        <v>0.375</v>
      </c>
      <c r="L144" s="71">
        <v>0.83333333333333337</v>
      </c>
      <c r="M144" s="71">
        <v>0.375</v>
      </c>
      <c r="N144" s="71">
        <v>0.625</v>
      </c>
      <c r="O144" s="71">
        <v>0.41666666666666669</v>
      </c>
      <c r="P144" s="71">
        <v>0.83333333333333337</v>
      </c>
      <c r="Q144" s="21"/>
      <c r="R144" s="21"/>
      <c r="S144" s="21"/>
      <c r="T144" s="32">
        <f t="shared" si="50"/>
        <v>1.8333333333333333</v>
      </c>
      <c r="U144" s="11">
        <v>0.20833333333333334</v>
      </c>
    </row>
    <row r="145" spans="1:21" ht="141" hidden="1" customHeight="1" outlineLevel="1">
      <c r="A145" s="138"/>
      <c r="B145" s="23"/>
      <c r="C145" s="23"/>
      <c r="D145" s="23"/>
      <c r="E145" s="141"/>
      <c r="F145" s="141"/>
      <c r="G145" s="139" t="s">
        <v>56</v>
      </c>
      <c r="H145" s="139"/>
      <c r="I145" s="139" t="s">
        <v>129</v>
      </c>
      <c r="J145" s="139"/>
      <c r="K145" s="139" t="s">
        <v>89</v>
      </c>
      <c r="L145" s="139"/>
      <c r="M145" s="139"/>
      <c r="N145" s="139"/>
      <c r="O145" s="139" t="s">
        <v>130</v>
      </c>
      <c r="P145" s="139"/>
      <c r="Q145" s="145"/>
      <c r="R145" s="145"/>
      <c r="S145" s="55"/>
      <c r="T145" s="17"/>
    </row>
    <row r="146" spans="1:21" ht="15" customHeight="1">
      <c r="A146" s="138">
        <v>24</v>
      </c>
      <c r="B146" s="133" t="s">
        <v>39</v>
      </c>
      <c r="C146" s="131" t="s">
        <v>15</v>
      </c>
      <c r="D146" s="132">
        <v>0.375</v>
      </c>
      <c r="E146" s="44"/>
      <c r="F146" s="90"/>
      <c r="G146" s="82">
        <v>0.41666666666666669</v>
      </c>
      <c r="H146" s="80">
        <v>0.75</v>
      </c>
      <c r="I146" s="63">
        <v>0.41666666666666669</v>
      </c>
      <c r="J146" s="60">
        <v>0.70833333333333337</v>
      </c>
      <c r="K146" s="63">
        <v>0.41666666666666669</v>
      </c>
      <c r="L146" s="60">
        <v>0.70833333333333337</v>
      </c>
      <c r="M146" s="60">
        <v>0.41666666666666669</v>
      </c>
      <c r="N146" s="60">
        <v>0.70833333333333337</v>
      </c>
      <c r="O146" s="80">
        <v>0.375</v>
      </c>
      <c r="P146" s="80">
        <v>0.70833333333333337</v>
      </c>
      <c r="Q146" s="25"/>
      <c r="R146" s="25"/>
      <c r="S146" s="32">
        <f>(F146-E146)+(H146-G146)+(J146-I146)+(L146-K146)+(N146-M146)+(P146-O146)+(R146-Q146)</f>
        <v>1.541666666666667</v>
      </c>
      <c r="T146" s="32">
        <f>(F146-E146)+(H146-G146)+(J146-I146)+(L146-K146)+(N146-M146)+(P146-O146)+(R146-Q146)-U146</f>
        <v>1.3333333333333337</v>
      </c>
      <c r="U146" s="11">
        <v>0.20833333333333334</v>
      </c>
    </row>
    <row r="147" spans="1:21" ht="15" customHeight="1" collapsed="1">
      <c r="A147" s="138"/>
      <c r="B147" s="133"/>
      <c r="C147" s="131"/>
      <c r="D147" s="132"/>
      <c r="E147" s="44"/>
      <c r="F147" s="90"/>
      <c r="G147" s="81">
        <f>24+G146-$D$146</f>
        <v>24.041666666666668</v>
      </c>
      <c r="H147" s="81">
        <f t="shared" ref="H147:P147" si="51">24+H146-$D$146</f>
        <v>24.375</v>
      </c>
      <c r="I147" s="61">
        <f t="shared" si="51"/>
        <v>24.041666666666668</v>
      </c>
      <c r="J147" s="61">
        <f t="shared" si="51"/>
        <v>24.333333333333332</v>
      </c>
      <c r="K147" s="61">
        <f t="shared" si="51"/>
        <v>24.041666666666668</v>
      </c>
      <c r="L147" s="61">
        <f t="shared" si="51"/>
        <v>24.333333333333332</v>
      </c>
      <c r="M147" s="61">
        <f t="shared" si="51"/>
        <v>24.041666666666668</v>
      </c>
      <c r="N147" s="61">
        <f t="shared" si="51"/>
        <v>24.333333333333332</v>
      </c>
      <c r="O147" s="81">
        <f t="shared" si="51"/>
        <v>24</v>
      </c>
      <c r="P147" s="81">
        <f t="shared" si="51"/>
        <v>24.333333333333332</v>
      </c>
      <c r="Q147" s="25"/>
      <c r="R147" s="25"/>
      <c r="S147" s="25"/>
      <c r="T147" s="32"/>
      <c r="U147" s="11"/>
    </row>
    <row r="148" spans="1:21" ht="15" hidden="1" customHeight="1" outlineLevel="1">
      <c r="A148" s="138"/>
      <c r="B148" s="134" t="s">
        <v>55</v>
      </c>
      <c r="C148" s="134"/>
      <c r="D148" s="134"/>
      <c r="E148" s="25"/>
      <c r="F148" s="90"/>
      <c r="G148" s="74">
        <v>0.41666666666666669</v>
      </c>
      <c r="H148" s="73">
        <v>0.79166666666666663</v>
      </c>
      <c r="I148" s="74">
        <v>0.41666666666666669</v>
      </c>
      <c r="J148" s="73">
        <v>0.70833333333333337</v>
      </c>
      <c r="K148" s="74">
        <v>0.41666666666666669</v>
      </c>
      <c r="L148" s="73">
        <v>0.70833333333333337</v>
      </c>
      <c r="M148" s="73">
        <v>0.41666666666666669</v>
      </c>
      <c r="N148" s="73">
        <v>0.70833333333333337</v>
      </c>
      <c r="O148" s="73">
        <v>0.375</v>
      </c>
      <c r="P148" s="73">
        <v>0.625</v>
      </c>
      <c r="Q148" s="90"/>
      <c r="R148" s="90"/>
      <c r="S148" s="17"/>
      <c r="T148" s="32">
        <f t="shared" ref="T148:T150" si="52">(F148-E148)+(H148-G148)+(J148-I148)+(L148-K148)+(N148-M148)+(P148-O148)+(R148-Q148)-U148</f>
        <v>1.2916666666666667</v>
      </c>
      <c r="U148" s="11">
        <v>0.20833333333333334</v>
      </c>
    </row>
    <row r="149" spans="1:21" ht="15" hidden="1" customHeight="1" outlineLevel="1">
      <c r="A149" s="138"/>
      <c r="B149" s="134" t="s">
        <v>54</v>
      </c>
      <c r="C149" s="134"/>
      <c r="D149" s="134"/>
      <c r="E149" s="25"/>
      <c r="F149" s="90"/>
      <c r="G149" s="49">
        <v>0.41666666666666669</v>
      </c>
      <c r="H149" s="48">
        <v>0.75</v>
      </c>
      <c r="I149" s="48">
        <v>0.41666666666666669</v>
      </c>
      <c r="J149" s="48">
        <v>0.70833333333333337</v>
      </c>
      <c r="K149" s="49">
        <v>0.41666666666666669</v>
      </c>
      <c r="L149" s="48">
        <v>0.70833333333333337</v>
      </c>
      <c r="M149" s="48">
        <v>0.41666666666666669</v>
      </c>
      <c r="N149" s="48">
        <v>0.70833333333333337</v>
      </c>
      <c r="O149" s="48">
        <v>0.375</v>
      </c>
      <c r="P149" s="48">
        <v>0.70833333333333337</v>
      </c>
      <c r="Q149" s="25"/>
      <c r="R149" s="25"/>
      <c r="S149" s="25"/>
      <c r="T149" s="32">
        <f t="shared" si="52"/>
        <v>1.3333333333333337</v>
      </c>
      <c r="U149" s="11">
        <v>0.20833333333333334</v>
      </c>
    </row>
    <row r="150" spans="1:21" ht="15" hidden="1" customHeight="1" outlineLevel="1">
      <c r="A150" s="138"/>
      <c r="B150" s="134" t="s">
        <v>51</v>
      </c>
      <c r="C150" s="134"/>
      <c r="D150" s="134"/>
      <c r="E150" s="25"/>
      <c r="F150" s="90"/>
      <c r="G150" s="72">
        <v>0.41666666666666669</v>
      </c>
      <c r="H150" s="71">
        <v>0.75</v>
      </c>
      <c r="I150" s="71">
        <v>0.41666666666666669</v>
      </c>
      <c r="J150" s="71">
        <v>0.70833333333333337</v>
      </c>
      <c r="K150" s="72">
        <v>0.41666666666666669</v>
      </c>
      <c r="L150" s="71">
        <v>0.70833333333333337</v>
      </c>
      <c r="M150" s="71">
        <v>0.41666666666666669</v>
      </c>
      <c r="N150" s="71">
        <v>0.70833333333333337</v>
      </c>
      <c r="O150" s="71">
        <v>0.375</v>
      </c>
      <c r="P150" s="71">
        <v>0.75</v>
      </c>
      <c r="Q150" s="25"/>
      <c r="R150" s="25"/>
      <c r="S150" s="25"/>
      <c r="T150" s="32">
        <f t="shared" si="52"/>
        <v>1.3750000000000002</v>
      </c>
      <c r="U150" s="11">
        <v>0.20833333333333334</v>
      </c>
    </row>
    <row r="151" spans="1:21" ht="39.75" hidden="1" customHeight="1" outlineLevel="1">
      <c r="A151" s="138"/>
      <c r="B151" s="23"/>
      <c r="C151" s="23"/>
      <c r="D151" s="23"/>
      <c r="E151" s="138"/>
      <c r="F151" s="138"/>
      <c r="G151" s="139" t="s">
        <v>84</v>
      </c>
      <c r="H151" s="139"/>
      <c r="I151" s="139"/>
      <c r="J151" s="139"/>
      <c r="K151" s="139"/>
      <c r="L151" s="139"/>
      <c r="M151" s="139"/>
      <c r="N151" s="139"/>
      <c r="O151" s="139" t="s">
        <v>85</v>
      </c>
      <c r="P151" s="139"/>
      <c r="Q151" s="138"/>
      <c r="R151" s="138"/>
      <c r="S151" s="52"/>
      <c r="T151" s="17"/>
    </row>
    <row r="152" spans="1:21" ht="18.75" customHeight="1">
      <c r="A152" s="144">
        <v>25</v>
      </c>
      <c r="B152" s="133" t="s">
        <v>40</v>
      </c>
      <c r="C152" s="131" t="s">
        <v>15</v>
      </c>
      <c r="D152" s="132">
        <v>0.375</v>
      </c>
      <c r="E152" s="80">
        <v>0.41666666666666669</v>
      </c>
      <c r="F152" s="80">
        <v>0.83333333333333337</v>
      </c>
      <c r="G152" s="60">
        <v>0.41666666666666669</v>
      </c>
      <c r="H152" s="60">
        <v>0.625</v>
      </c>
      <c r="I152" s="80">
        <v>0.41666666666666669</v>
      </c>
      <c r="J152" s="80">
        <v>0.79166666666666663</v>
      </c>
      <c r="K152" s="80">
        <v>0.41666666666666669</v>
      </c>
      <c r="L152" s="80">
        <v>0.79166666666666663</v>
      </c>
      <c r="M152" s="80">
        <v>0.45833333333333331</v>
      </c>
      <c r="N152" s="80">
        <v>0.75</v>
      </c>
      <c r="O152" s="25"/>
      <c r="P152" s="90"/>
      <c r="Q152" s="90"/>
      <c r="R152" s="90"/>
      <c r="S152" s="32">
        <f>(F152-E152)+(H152-G152)+(J152-I152)+(L152-K152)+(N152-M152)+(P152-O152)+(R152-Q152)</f>
        <v>1.6666666666666667</v>
      </c>
      <c r="T152" s="32">
        <f>(F152-E152)+(H152-G152)+(J152-I152)+(L152-K152)+(N152-M152)+(P152-O152)+(R152-Q152)-U152</f>
        <v>1.4583333333333335</v>
      </c>
      <c r="U152" s="11">
        <v>0.20833333333333334</v>
      </c>
    </row>
    <row r="153" spans="1:21" ht="18.75" customHeight="1" collapsed="1">
      <c r="A153" s="144"/>
      <c r="B153" s="133"/>
      <c r="C153" s="131"/>
      <c r="D153" s="132"/>
      <c r="E153" s="81">
        <f>24+E152-$D$152</f>
        <v>24.041666666666668</v>
      </c>
      <c r="F153" s="81">
        <f t="shared" ref="F153:N153" si="53">24+F152-$D$152</f>
        <v>24.458333333333332</v>
      </c>
      <c r="G153" s="61">
        <f t="shared" si="53"/>
        <v>24.041666666666668</v>
      </c>
      <c r="H153" s="61">
        <f t="shared" si="53"/>
        <v>24.25</v>
      </c>
      <c r="I153" s="81">
        <f t="shared" si="53"/>
        <v>24.041666666666668</v>
      </c>
      <c r="J153" s="81">
        <f t="shared" si="53"/>
        <v>24.416666666666668</v>
      </c>
      <c r="K153" s="81">
        <f t="shared" si="53"/>
        <v>24.041666666666668</v>
      </c>
      <c r="L153" s="81">
        <f t="shared" si="53"/>
        <v>24.416666666666668</v>
      </c>
      <c r="M153" s="81">
        <f t="shared" si="53"/>
        <v>24.083333333333332</v>
      </c>
      <c r="N153" s="81">
        <f t="shared" si="53"/>
        <v>24.375</v>
      </c>
      <c r="O153" s="25"/>
      <c r="P153" s="90"/>
      <c r="Q153" s="90"/>
      <c r="R153" s="90"/>
      <c r="S153" s="17"/>
      <c r="T153" s="32"/>
      <c r="U153" s="11"/>
    </row>
    <row r="154" spans="1:21" ht="18.75" hidden="1" customHeight="1" outlineLevel="1">
      <c r="A154" s="144"/>
      <c r="B154" s="134" t="s">
        <v>55</v>
      </c>
      <c r="C154" s="134"/>
      <c r="D154" s="134"/>
      <c r="E154" s="73">
        <v>0.33333333333333331</v>
      </c>
      <c r="F154" s="73">
        <v>0.75</v>
      </c>
      <c r="G154" s="73">
        <v>0.41666666666666669</v>
      </c>
      <c r="H154" s="73">
        <v>0.70833333333333337</v>
      </c>
      <c r="I154" s="73">
        <v>0.41666666666666669</v>
      </c>
      <c r="J154" s="73">
        <v>0.79166666666666663</v>
      </c>
      <c r="K154" s="73">
        <v>0.45833333333333331</v>
      </c>
      <c r="L154" s="73">
        <v>0.83333333333333337</v>
      </c>
      <c r="M154" s="73">
        <v>0.375</v>
      </c>
      <c r="N154" s="73">
        <v>0.79166666666666663</v>
      </c>
      <c r="O154" s="90"/>
      <c r="P154" s="90"/>
      <c r="Q154" s="90"/>
      <c r="R154" s="90"/>
      <c r="S154" s="17"/>
      <c r="T154" s="32">
        <f t="shared" ref="T154:T156" si="54">(F154-E154)+(H154-G154)+(J154-I154)+(L154-K154)+(N154-M154)+(P154-O154)+(R154-Q154)-U154</f>
        <v>1.6666666666666667</v>
      </c>
      <c r="U154" s="11">
        <v>0.20833333333333334</v>
      </c>
    </row>
    <row r="155" spans="1:21" ht="18.75" hidden="1" customHeight="1" outlineLevel="1">
      <c r="A155" s="144"/>
      <c r="B155" s="134" t="s">
        <v>54</v>
      </c>
      <c r="C155" s="134"/>
      <c r="D155" s="134"/>
      <c r="E155" s="48">
        <v>0.41666666666666669</v>
      </c>
      <c r="F155" s="48">
        <v>0.75</v>
      </c>
      <c r="G155" s="48">
        <v>0.41666666666666669</v>
      </c>
      <c r="H155" s="48">
        <v>0.75</v>
      </c>
      <c r="I155" s="48">
        <v>0.41666666666666669</v>
      </c>
      <c r="J155" s="48">
        <v>0.75</v>
      </c>
      <c r="K155" s="48">
        <v>0.41666666666666669</v>
      </c>
      <c r="L155" s="48">
        <v>0.79166666666666663</v>
      </c>
      <c r="M155" s="48">
        <v>0.375</v>
      </c>
      <c r="N155" s="48">
        <v>0.75</v>
      </c>
      <c r="O155" s="25"/>
      <c r="P155" s="90"/>
      <c r="Q155" s="90"/>
      <c r="R155" s="90"/>
      <c r="S155" s="17"/>
      <c r="T155" s="32">
        <f t="shared" si="54"/>
        <v>1.5416666666666667</v>
      </c>
      <c r="U155" s="11">
        <v>0.20833333333333334</v>
      </c>
    </row>
    <row r="156" spans="1:21" ht="18.75" hidden="1" customHeight="1" outlineLevel="1">
      <c r="A156" s="144"/>
      <c r="B156" s="134" t="s">
        <v>51</v>
      </c>
      <c r="C156" s="134"/>
      <c r="D156" s="134"/>
      <c r="E156" s="71">
        <v>0.375</v>
      </c>
      <c r="F156" s="71">
        <v>0.75</v>
      </c>
      <c r="G156" s="71">
        <v>0.375</v>
      </c>
      <c r="H156" s="71">
        <v>0.625</v>
      </c>
      <c r="I156" s="71">
        <v>0.375</v>
      </c>
      <c r="J156" s="71">
        <v>0.8125</v>
      </c>
      <c r="K156" s="71">
        <v>0.375</v>
      </c>
      <c r="L156" s="71">
        <v>0.79166666666666663</v>
      </c>
      <c r="M156" s="71">
        <v>0.41666666666666669</v>
      </c>
      <c r="N156" s="71">
        <v>0.8125</v>
      </c>
      <c r="O156" s="25"/>
      <c r="P156" s="90"/>
      <c r="Q156" s="90"/>
      <c r="R156" s="90"/>
      <c r="S156" s="17"/>
      <c r="T156" s="32">
        <f t="shared" si="54"/>
        <v>1.6666666666666665</v>
      </c>
      <c r="U156" s="11">
        <v>0.20833333333333334</v>
      </c>
    </row>
    <row r="157" spans="1:21" ht="84" hidden="1" customHeight="1" outlineLevel="1">
      <c r="A157" s="144"/>
      <c r="B157" s="23"/>
      <c r="C157" s="23"/>
      <c r="D157" s="23"/>
      <c r="E157" s="139" t="s">
        <v>111</v>
      </c>
      <c r="F157" s="139"/>
      <c r="G157" s="139"/>
      <c r="H157" s="139"/>
      <c r="I157" s="139" t="s">
        <v>90</v>
      </c>
      <c r="J157" s="139"/>
      <c r="K157" s="139" t="s">
        <v>112</v>
      </c>
      <c r="L157" s="139"/>
      <c r="M157" s="139" t="s">
        <v>120</v>
      </c>
      <c r="N157" s="139"/>
      <c r="O157" s="138"/>
      <c r="P157" s="138"/>
      <c r="Q157" s="138"/>
      <c r="R157" s="138"/>
      <c r="S157" s="52"/>
      <c r="T157" s="17"/>
    </row>
    <row r="158" spans="1:21" ht="15" customHeight="1">
      <c r="A158" s="138">
        <v>26</v>
      </c>
      <c r="B158" s="133" t="s">
        <v>41</v>
      </c>
      <c r="C158" s="131" t="s">
        <v>15</v>
      </c>
      <c r="D158" s="132">
        <v>0.41666666666666669</v>
      </c>
      <c r="E158" s="80">
        <v>0.41666666666666669</v>
      </c>
      <c r="F158" s="80">
        <v>0.75</v>
      </c>
      <c r="G158" s="80">
        <v>0.41666666666666669</v>
      </c>
      <c r="H158" s="80">
        <v>0.75</v>
      </c>
      <c r="I158" s="80">
        <v>0.41666666666666669</v>
      </c>
      <c r="J158" s="80">
        <v>0.75</v>
      </c>
      <c r="K158" s="80">
        <v>0.41666666666666669</v>
      </c>
      <c r="L158" s="80">
        <v>0.75</v>
      </c>
      <c r="M158" s="80">
        <v>0.41666666666666669</v>
      </c>
      <c r="N158" s="80">
        <v>0.75</v>
      </c>
      <c r="O158" s="25"/>
      <c r="P158" s="25"/>
      <c r="Q158" s="25"/>
      <c r="R158" s="25"/>
      <c r="S158" s="32">
        <f>(F158-E158)+(H158-G158)+(J158-I158)+(L158-K158)+(N158-M158)+(P158-O158)+(R158-Q158)</f>
        <v>1.6666666666666665</v>
      </c>
      <c r="T158" s="32">
        <f>(F158-E158)+(H158-G158)+(J158-I158)+(L158-K158)+(N158-M158)+(P158-O158)+(R158-Q158)-U158</f>
        <v>1.4583333333333333</v>
      </c>
      <c r="U158" s="11">
        <v>0.20833333333333334</v>
      </c>
    </row>
    <row r="159" spans="1:21" ht="15" customHeight="1" collapsed="1">
      <c r="A159" s="138"/>
      <c r="B159" s="133"/>
      <c r="C159" s="131"/>
      <c r="D159" s="132"/>
      <c r="E159" s="81">
        <f>24+E158-$D$158</f>
        <v>24</v>
      </c>
      <c r="F159" s="81">
        <f t="shared" ref="F159:L159" si="55">24+F158-$D$158</f>
        <v>24.333333333333332</v>
      </c>
      <c r="G159" s="81">
        <f t="shared" si="55"/>
        <v>24</v>
      </c>
      <c r="H159" s="81">
        <f t="shared" si="55"/>
        <v>24.333333333333332</v>
      </c>
      <c r="I159" s="81">
        <f t="shared" si="55"/>
        <v>24</v>
      </c>
      <c r="J159" s="81">
        <f t="shared" si="55"/>
        <v>24.333333333333332</v>
      </c>
      <c r="K159" s="81">
        <f t="shared" si="55"/>
        <v>24</v>
      </c>
      <c r="L159" s="81">
        <f t="shared" si="55"/>
        <v>24.333333333333332</v>
      </c>
      <c r="M159" s="81">
        <f t="shared" ref="M159:N159" si="56">24+M158-$D$158</f>
        <v>24</v>
      </c>
      <c r="N159" s="81">
        <f t="shared" si="56"/>
        <v>24.333333333333332</v>
      </c>
      <c r="O159" s="25"/>
      <c r="P159" s="25"/>
      <c r="Q159" s="25"/>
      <c r="R159" s="25"/>
      <c r="S159" s="25"/>
      <c r="T159" s="32"/>
      <c r="U159" s="11"/>
    </row>
    <row r="160" spans="1:21" ht="17.25" hidden="1" customHeight="1" outlineLevel="1">
      <c r="A160" s="138"/>
      <c r="B160" s="134" t="s">
        <v>55</v>
      </c>
      <c r="C160" s="134"/>
      <c r="D160" s="134"/>
      <c r="E160" s="73">
        <v>0.41666666666666669</v>
      </c>
      <c r="F160" s="73">
        <v>0.75</v>
      </c>
      <c r="G160" s="73">
        <v>0.41666666666666669</v>
      </c>
      <c r="H160" s="73">
        <v>0.625</v>
      </c>
      <c r="I160" s="73">
        <v>0.41666666666666669</v>
      </c>
      <c r="J160" s="73">
        <v>0.75</v>
      </c>
      <c r="K160" s="73">
        <v>0.41666666666666669</v>
      </c>
      <c r="L160" s="73">
        <v>0.75</v>
      </c>
      <c r="M160" s="73">
        <v>0.5</v>
      </c>
      <c r="N160" s="73">
        <v>0.83333333333333337</v>
      </c>
      <c r="O160" s="90"/>
      <c r="P160" s="90"/>
      <c r="Q160" s="90"/>
      <c r="R160" s="90"/>
      <c r="S160" s="17"/>
      <c r="T160" s="32">
        <f t="shared" ref="T160:T162" si="57">(F160-E160)+(H160-G160)+(J160-I160)+(L160-K160)+(N160-M160)+(P160-O160)+(R160-Q160)-U160</f>
        <v>1.3333333333333333</v>
      </c>
      <c r="U160" s="11">
        <v>0.20833333333333334</v>
      </c>
    </row>
    <row r="161" spans="1:21" ht="15" hidden="1" customHeight="1" outlineLevel="1">
      <c r="A161" s="138"/>
      <c r="B161" s="134" t="s">
        <v>54</v>
      </c>
      <c r="C161" s="134"/>
      <c r="D161" s="134"/>
      <c r="E161" s="48">
        <v>0.45833333333333331</v>
      </c>
      <c r="F161" s="48">
        <v>0.79166666666666663</v>
      </c>
      <c r="G161" s="48">
        <v>0.45833333333333331</v>
      </c>
      <c r="H161" s="48">
        <v>0.79166666666666663</v>
      </c>
      <c r="I161" s="48">
        <v>0.45833333333333331</v>
      </c>
      <c r="J161" s="48">
        <v>0.79166666666666663</v>
      </c>
      <c r="K161" s="48">
        <v>0.45833333333333331</v>
      </c>
      <c r="L161" s="48">
        <v>0.79166666666666663</v>
      </c>
      <c r="M161" s="48">
        <v>0.45833333333333331</v>
      </c>
      <c r="N161" s="48">
        <v>0.79166666666666663</v>
      </c>
      <c r="O161" s="25"/>
      <c r="P161" s="25"/>
      <c r="Q161" s="25"/>
      <c r="R161" s="25"/>
      <c r="S161" s="25"/>
      <c r="T161" s="32">
        <f t="shared" si="57"/>
        <v>1.4583333333333333</v>
      </c>
      <c r="U161" s="11">
        <v>0.20833333333333334</v>
      </c>
    </row>
    <row r="162" spans="1:21" ht="18.75" hidden="1" customHeight="1" outlineLevel="1">
      <c r="A162" s="138"/>
      <c r="B162" s="134" t="s">
        <v>51</v>
      </c>
      <c r="C162" s="134"/>
      <c r="D162" s="134"/>
      <c r="E162" s="71">
        <v>0.375</v>
      </c>
      <c r="F162" s="71">
        <v>0.75</v>
      </c>
      <c r="G162" s="71">
        <v>0.375</v>
      </c>
      <c r="H162" s="71">
        <v>0.79166666666666663</v>
      </c>
      <c r="I162" s="71">
        <v>0.375</v>
      </c>
      <c r="J162" s="71">
        <v>0.75</v>
      </c>
      <c r="K162" s="97">
        <v>0.41666666666666669</v>
      </c>
      <c r="L162" s="71">
        <v>0.625</v>
      </c>
      <c r="M162" s="71">
        <v>0.41666666666666669</v>
      </c>
      <c r="N162" s="71">
        <v>0.75</v>
      </c>
      <c r="O162" s="25"/>
      <c r="P162" s="25"/>
      <c r="Q162" s="25"/>
      <c r="R162" s="25"/>
      <c r="S162" s="25"/>
      <c r="T162" s="32">
        <f t="shared" si="57"/>
        <v>1.4999999999999998</v>
      </c>
      <c r="U162" s="11">
        <v>0.20833333333333334</v>
      </c>
    </row>
    <row r="163" spans="1:21" ht="72.75" hidden="1" customHeight="1" outlineLevel="1">
      <c r="A163" s="138"/>
      <c r="B163" s="23"/>
      <c r="C163" s="23"/>
      <c r="D163" s="23"/>
      <c r="E163" s="139" t="s">
        <v>94</v>
      </c>
      <c r="F163" s="139"/>
      <c r="G163" s="139" t="s">
        <v>91</v>
      </c>
      <c r="H163" s="139"/>
      <c r="I163" s="139" t="s">
        <v>93</v>
      </c>
      <c r="J163" s="139"/>
      <c r="K163" s="139" t="s">
        <v>92</v>
      </c>
      <c r="L163" s="139"/>
      <c r="M163" s="139" t="s">
        <v>92</v>
      </c>
      <c r="N163" s="139"/>
      <c r="O163" s="138"/>
      <c r="P163" s="138"/>
      <c r="Q163" s="138"/>
      <c r="R163" s="138"/>
      <c r="S163" s="52"/>
      <c r="T163" s="17"/>
    </row>
    <row r="164" spans="1:21" ht="16.5" customHeight="1">
      <c r="A164" s="138">
        <v>27</v>
      </c>
      <c r="B164" s="133" t="s">
        <v>42</v>
      </c>
      <c r="C164" s="131" t="s">
        <v>15</v>
      </c>
      <c r="D164" s="132">
        <v>0.375</v>
      </c>
      <c r="E164" s="44"/>
      <c r="F164" s="25"/>
      <c r="G164" s="83">
        <v>0.41666666666666669</v>
      </c>
      <c r="H164" s="83">
        <v>0.75</v>
      </c>
      <c r="I164" s="83">
        <v>0.41666666666666669</v>
      </c>
      <c r="J164" s="83">
        <v>0.75</v>
      </c>
      <c r="K164" s="83">
        <v>0.41666666666666669</v>
      </c>
      <c r="L164" s="83">
        <v>0.75</v>
      </c>
      <c r="M164" s="83">
        <v>0.41666666666666669</v>
      </c>
      <c r="N164" s="83">
        <v>0.75</v>
      </c>
      <c r="O164" s="83">
        <v>0.5</v>
      </c>
      <c r="P164" s="83">
        <v>0.83333333333333337</v>
      </c>
      <c r="Q164" s="25"/>
      <c r="R164" s="25"/>
      <c r="S164" s="32">
        <f>(F164-E164)+(H164-G164)+(J164-I164)+(L164-K164)+(N164-M164)+(P164-O164)+(R164-Q164)</f>
        <v>1.6666666666666665</v>
      </c>
      <c r="T164" s="32">
        <f>(F164-E164)+(H164-G164)+(J164-I164)+(L164-K164)+(N164-M164)+(P164-O164)+(R164-Q164)-U164</f>
        <v>1.4583333333333333</v>
      </c>
      <c r="U164" s="11">
        <v>0.20833333333333334</v>
      </c>
    </row>
    <row r="165" spans="1:21" ht="16.5" customHeight="1" collapsed="1">
      <c r="A165" s="138"/>
      <c r="B165" s="133"/>
      <c r="C165" s="131"/>
      <c r="D165" s="132"/>
      <c r="E165" s="44"/>
      <c r="F165" s="25"/>
      <c r="G165" s="85">
        <f>24+G164-$D$164</f>
        <v>24.041666666666668</v>
      </c>
      <c r="H165" s="85">
        <f t="shared" ref="H165:P165" si="58">24+H164-$D$164</f>
        <v>24.375</v>
      </c>
      <c r="I165" s="85">
        <f t="shared" si="58"/>
        <v>24.041666666666668</v>
      </c>
      <c r="J165" s="85">
        <f t="shared" si="58"/>
        <v>24.375</v>
      </c>
      <c r="K165" s="85">
        <f t="shared" si="58"/>
        <v>24.041666666666668</v>
      </c>
      <c r="L165" s="85">
        <f t="shared" si="58"/>
        <v>24.375</v>
      </c>
      <c r="M165" s="85">
        <f t="shared" si="58"/>
        <v>24.041666666666668</v>
      </c>
      <c r="N165" s="85">
        <f t="shared" si="58"/>
        <v>24.375</v>
      </c>
      <c r="O165" s="85">
        <f t="shared" si="58"/>
        <v>24.125</v>
      </c>
      <c r="P165" s="85">
        <f t="shared" si="58"/>
        <v>24.458333333333332</v>
      </c>
      <c r="Q165" s="25"/>
      <c r="R165" s="25"/>
      <c r="S165" s="25"/>
      <c r="T165" s="32"/>
      <c r="U165" s="11"/>
    </row>
    <row r="166" spans="1:21" ht="15.75" hidden="1" customHeight="1" outlineLevel="1">
      <c r="A166" s="138"/>
      <c r="B166" s="134" t="s">
        <v>55</v>
      </c>
      <c r="C166" s="134"/>
      <c r="D166" s="134"/>
      <c r="E166" s="25"/>
      <c r="F166" s="90"/>
      <c r="G166" s="73">
        <v>0.41666666666666669</v>
      </c>
      <c r="H166" s="73">
        <v>0.75</v>
      </c>
      <c r="I166" s="73">
        <v>0.41666666666666669</v>
      </c>
      <c r="J166" s="73">
        <v>0.75</v>
      </c>
      <c r="K166" s="73">
        <v>0.41666666666666669</v>
      </c>
      <c r="L166" s="73">
        <v>0.75</v>
      </c>
      <c r="M166" s="73">
        <v>0.41666666666666669</v>
      </c>
      <c r="N166" s="73">
        <v>0.75</v>
      </c>
      <c r="O166" s="73">
        <v>0.5</v>
      </c>
      <c r="P166" s="73">
        <v>0.83333333333333337</v>
      </c>
      <c r="Q166" s="90"/>
      <c r="R166" s="90"/>
      <c r="S166" s="17"/>
      <c r="T166" s="32">
        <f>(F166-E166)+(H166-G166)+(J166-I166)+(L166-K166)+(N166-M166)+(P166-O166)+(R166-Q166)-U166</f>
        <v>1.4583333333333333</v>
      </c>
      <c r="U166" s="11">
        <v>0.20833333333333334</v>
      </c>
    </row>
    <row r="167" spans="1:21" ht="15.75" hidden="1" customHeight="1" outlineLevel="1">
      <c r="A167" s="138"/>
      <c r="B167" s="134" t="s">
        <v>54</v>
      </c>
      <c r="C167" s="134"/>
      <c r="D167" s="134"/>
      <c r="E167" s="25"/>
      <c r="F167" s="90"/>
      <c r="G167" s="48">
        <v>0.41666666666666669</v>
      </c>
      <c r="H167" s="48">
        <v>0.75</v>
      </c>
      <c r="I167" s="48">
        <v>0.41666666666666669</v>
      </c>
      <c r="J167" s="48">
        <v>0.75</v>
      </c>
      <c r="K167" s="48">
        <v>0.41666666666666669</v>
      </c>
      <c r="L167" s="48">
        <v>0.75</v>
      </c>
      <c r="M167" s="48">
        <v>0.41666666666666669</v>
      </c>
      <c r="N167" s="48">
        <v>0.75</v>
      </c>
      <c r="O167" s="48">
        <v>0.5</v>
      </c>
      <c r="P167" s="48">
        <v>0.83333333333333337</v>
      </c>
      <c r="Q167" s="25"/>
      <c r="R167" s="25"/>
      <c r="S167" s="25"/>
      <c r="T167" s="32">
        <f>(F167-E167)+(H167-G167)+(J167-I167)+(L167-K167)+(N167-M167)+(P167-O167)+(R167-Q167)-U167</f>
        <v>1.4583333333333333</v>
      </c>
      <c r="U167" s="11">
        <v>0.20833333333333334</v>
      </c>
    </row>
    <row r="168" spans="1:21" ht="15.75" hidden="1" customHeight="1" outlineLevel="1">
      <c r="A168" s="138"/>
      <c r="B168" s="134" t="s">
        <v>51</v>
      </c>
      <c r="C168" s="134"/>
      <c r="D168" s="134"/>
      <c r="E168" s="25"/>
      <c r="F168" s="90"/>
      <c r="G168" s="71">
        <v>0.41666666666666669</v>
      </c>
      <c r="H168" s="71">
        <v>0.75</v>
      </c>
      <c r="I168" s="71">
        <v>0.41666666666666669</v>
      </c>
      <c r="J168" s="71">
        <v>0.75</v>
      </c>
      <c r="K168" s="71">
        <v>0.41666666666666669</v>
      </c>
      <c r="L168" s="71">
        <v>0.75</v>
      </c>
      <c r="M168" s="71">
        <v>0.41666666666666669</v>
      </c>
      <c r="N168" s="71">
        <v>0.75</v>
      </c>
      <c r="O168" s="71">
        <v>0.5</v>
      </c>
      <c r="P168" s="71">
        <v>0.83333333333333337</v>
      </c>
      <c r="Q168" s="25"/>
      <c r="R168" s="25"/>
      <c r="S168" s="25"/>
      <c r="T168" s="32">
        <f>(F168-E168)+(H168-G168)+(J168-I168)+(L168-K168)+(N168-M168)+(P168-O168)+(R168-Q168)-U168</f>
        <v>1.4583333333333333</v>
      </c>
      <c r="U168" s="11">
        <v>0.20833333333333334</v>
      </c>
    </row>
    <row r="169" spans="1:21" ht="26.25" hidden="1" customHeight="1" outlineLevel="1">
      <c r="A169" s="138"/>
      <c r="B169" s="23"/>
      <c r="C169" s="23"/>
      <c r="D169" s="23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52"/>
      <c r="T169" s="32"/>
    </row>
    <row r="170" spans="1:21" ht="15.75">
      <c r="A170" s="138">
        <v>28</v>
      </c>
      <c r="B170" s="133" t="s">
        <v>43</v>
      </c>
      <c r="C170" s="131" t="s">
        <v>15</v>
      </c>
      <c r="D170" s="132">
        <v>0.41666666666666669</v>
      </c>
      <c r="E170" s="64"/>
      <c r="F170" s="98"/>
      <c r="G170" s="80">
        <v>0.3125</v>
      </c>
      <c r="H170" s="99">
        <v>0.66666666666666663</v>
      </c>
      <c r="I170" s="60">
        <v>0.3125</v>
      </c>
      <c r="J170" s="100">
        <v>0.66666666666666663</v>
      </c>
      <c r="K170" s="80">
        <v>0.3125</v>
      </c>
      <c r="L170" s="99">
        <v>0.66666666666666663</v>
      </c>
      <c r="M170" s="80">
        <v>0.3125</v>
      </c>
      <c r="N170" s="99">
        <v>0.66666666666666663</v>
      </c>
      <c r="O170" s="64">
        <v>0.3125</v>
      </c>
      <c r="P170" s="98">
        <v>0.66666666666666663</v>
      </c>
      <c r="Q170" s="101"/>
      <c r="R170" s="101"/>
      <c r="S170" s="32">
        <f>(F170-E170)+(H170-G170)+(J170-I170)+(L170-K170)+(N170-M170)+(P170-O170)+(R170-Q170)</f>
        <v>1.770833333333333</v>
      </c>
      <c r="T170" s="32">
        <f>(F170-E170)+(H170-G170)+(J170-I170)+(L170-K170)+(N170-M170)+(P170-O170)+(R170-Q170)-U170</f>
        <v>1.5624999999999998</v>
      </c>
      <c r="U170" s="11">
        <v>0.20833333333333334</v>
      </c>
    </row>
    <row r="171" spans="1:21" ht="15.75" collapsed="1">
      <c r="A171" s="138"/>
      <c r="B171" s="133"/>
      <c r="C171" s="131"/>
      <c r="D171" s="132"/>
      <c r="E171" s="66"/>
      <c r="F171" s="66"/>
      <c r="G171" s="81">
        <f>24+G170-$D$170</f>
        <v>23.895833333333332</v>
      </c>
      <c r="H171" s="81">
        <f t="shared" ref="H171:P171" si="59">24+H170-$D$170</f>
        <v>24.25</v>
      </c>
      <c r="I171" s="61">
        <f t="shared" si="59"/>
        <v>23.895833333333332</v>
      </c>
      <c r="J171" s="61">
        <f t="shared" si="59"/>
        <v>24.25</v>
      </c>
      <c r="K171" s="81">
        <f t="shared" si="59"/>
        <v>23.895833333333332</v>
      </c>
      <c r="L171" s="81">
        <f t="shared" si="59"/>
        <v>24.25</v>
      </c>
      <c r="M171" s="81">
        <f t="shared" si="59"/>
        <v>23.895833333333332</v>
      </c>
      <c r="N171" s="81">
        <f t="shared" si="59"/>
        <v>24.25</v>
      </c>
      <c r="O171" s="66">
        <f t="shared" si="59"/>
        <v>23.895833333333332</v>
      </c>
      <c r="P171" s="66">
        <f t="shared" si="59"/>
        <v>24.25</v>
      </c>
      <c r="Q171" s="101"/>
      <c r="R171" s="101"/>
      <c r="S171" s="45"/>
      <c r="T171" s="32"/>
      <c r="U171" s="11"/>
    </row>
    <row r="172" spans="1:21" ht="15.75" hidden="1" customHeight="1" outlineLevel="1">
      <c r="A172" s="138"/>
      <c r="B172" s="134" t="s">
        <v>55</v>
      </c>
      <c r="C172" s="134"/>
      <c r="D172" s="134"/>
      <c r="E172" s="25"/>
      <c r="F172" s="90"/>
      <c r="G172" s="73">
        <v>0.3125</v>
      </c>
      <c r="H172" s="102">
        <v>0.66666666666666663</v>
      </c>
      <c r="I172" s="73">
        <v>0.3125</v>
      </c>
      <c r="J172" s="102">
        <v>0.66666666666666663</v>
      </c>
      <c r="K172" s="73">
        <v>0.3125</v>
      </c>
      <c r="L172" s="102">
        <v>0.66666666666666663</v>
      </c>
      <c r="M172" s="73">
        <v>0.3125</v>
      </c>
      <c r="N172" s="102">
        <v>0.66666666666666663</v>
      </c>
      <c r="O172" s="77">
        <v>0.3125</v>
      </c>
      <c r="P172" s="103">
        <v>0.66666666666666663</v>
      </c>
      <c r="Q172" s="90"/>
      <c r="R172" s="90"/>
      <c r="S172" s="17"/>
      <c r="T172" s="32">
        <f t="shared" ref="T172:T174" si="60">(F172-E172)+(H172-G172)+(J172-I172)+(L172-K172)+(N172-M172)+(P172-O172)+(R172-Q172)-U172</f>
        <v>1.5624999999999998</v>
      </c>
      <c r="U172" s="11">
        <v>0.20833333333333334</v>
      </c>
    </row>
    <row r="173" spans="1:21" ht="15.75" hidden="1" customHeight="1" outlineLevel="1">
      <c r="A173" s="138"/>
      <c r="B173" s="134" t="s">
        <v>54</v>
      </c>
      <c r="C173" s="134"/>
      <c r="D173" s="134"/>
      <c r="E173" s="25"/>
      <c r="F173" s="90"/>
      <c r="G173" s="48">
        <v>0.3125</v>
      </c>
      <c r="H173" s="104">
        <v>0.66666666666666663</v>
      </c>
      <c r="I173" s="48">
        <v>0.3125</v>
      </c>
      <c r="J173" s="104">
        <v>0.66666666666666663</v>
      </c>
      <c r="K173" s="48">
        <v>0.3125</v>
      </c>
      <c r="L173" s="104">
        <v>0.66666666666666663</v>
      </c>
      <c r="M173" s="48">
        <v>0.3125</v>
      </c>
      <c r="N173" s="104">
        <v>0.66666666666666663</v>
      </c>
      <c r="O173" s="48">
        <v>0.3125</v>
      </c>
      <c r="P173" s="104">
        <v>0.66666666666666663</v>
      </c>
      <c r="Q173" s="105"/>
      <c r="R173" s="105"/>
      <c r="S173" s="27"/>
      <c r="T173" s="32">
        <f t="shared" si="60"/>
        <v>1.5624999999999998</v>
      </c>
      <c r="U173" s="11">
        <v>0.20833333333333334</v>
      </c>
    </row>
    <row r="174" spans="1:21" ht="15.75" hidden="1" customHeight="1" outlineLevel="1">
      <c r="A174" s="138"/>
      <c r="B174" s="134" t="s">
        <v>51</v>
      </c>
      <c r="C174" s="134"/>
      <c r="D174" s="134"/>
      <c r="E174" s="25"/>
      <c r="F174" s="90"/>
      <c r="G174" s="71">
        <v>0.3125</v>
      </c>
      <c r="H174" s="97">
        <v>0.6875</v>
      </c>
      <c r="I174" s="71">
        <v>0.3125</v>
      </c>
      <c r="J174" s="97">
        <v>0.6875</v>
      </c>
      <c r="K174" s="71">
        <v>0.3125</v>
      </c>
      <c r="L174" s="97">
        <v>0.6875</v>
      </c>
      <c r="M174" s="71">
        <v>0.3125</v>
      </c>
      <c r="N174" s="97">
        <v>0.6875</v>
      </c>
      <c r="O174" s="71">
        <v>0.3125</v>
      </c>
      <c r="P174" s="97">
        <v>0.6875</v>
      </c>
      <c r="Q174" s="105"/>
      <c r="R174" s="105"/>
      <c r="S174" s="27"/>
      <c r="T174" s="32">
        <f t="shared" si="60"/>
        <v>1.6666666666666667</v>
      </c>
      <c r="U174" s="11">
        <v>0.20833333333333334</v>
      </c>
    </row>
    <row r="175" spans="1:21" ht="95.25" hidden="1" customHeight="1" outlineLevel="1">
      <c r="A175" s="138"/>
      <c r="B175" s="23"/>
      <c r="C175" s="23"/>
      <c r="D175" s="23"/>
      <c r="E175" s="141"/>
      <c r="F175" s="141"/>
      <c r="G175" s="139" t="s">
        <v>131</v>
      </c>
      <c r="H175" s="139"/>
      <c r="I175" s="139" t="s">
        <v>132</v>
      </c>
      <c r="J175" s="139"/>
      <c r="K175" s="139" t="s">
        <v>114</v>
      </c>
      <c r="L175" s="139"/>
      <c r="M175" s="139" t="s">
        <v>95</v>
      </c>
      <c r="N175" s="139"/>
      <c r="O175" s="140"/>
      <c r="P175" s="140"/>
      <c r="Q175" s="138"/>
      <c r="R175" s="138"/>
      <c r="S175" s="52"/>
      <c r="T175" s="17"/>
    </row>
    <row r="176" spans="1:21" ht="15.75" customHeight="1">
      <c r="A176" s="122">
        <v>29</v>
      </c>
      <c r="B176" s="133" t="s">
        <v>44</v>
      </c>
      <c r="C176" s="131" t="s">
        <v>15</v>
      </c>
      <c r="D176" s="132">
        <v>0.375</v>
      </c>
      <c r="E176" s="83">
        <v>0.5</v>
      </c>
      <c r="F176" s="83">
        <v>0.83333333333333337</v>
      </c>
      <c r="G176" s="83">
        <v>0.5</v>
      </c>
      <c r="H176" s="83">
        <v>0.83333333333333337</v>
      </c>
      <c r="I176" s="83">
        <v>0.5</v>
      </c>
      <c r="J176" s="83">
        <v>0.83333333333333337</v>
      </c>
      <c r="K176" s="83">
        <v>0.5</v>
      </c>
      <c r="L176" s="83">
        <v>0.83333333333333337</v>
      </c>
      <c r="M176" s="83">
        <v>0.5</v>
      </c>
      <c r="N176" s="83">
        <v>0.83333333333333337</v>
      </c>
      <c r="O176" s="25"/>
      <c r="P176" s="25"/>
      <c r="Q176" s="25"/>
      <c r="R176" s="21"/>
      <c r="S176" s="32">
        <f>(F176-E176)+(H176-G176)+(J176-I176)+(L176-K176)+(N176-M176)+(P176-O176)+(R176-Q176)</f>
        <v>1.666666666666667</v>
      </c>
      <c r="T176" s="32">
        <f>(F176-E176)+(H176-G176)+(J176-I176)+(L176-K176)+(N176-M176)+(P176-O176)+(R176-Q176)-U176</f>
        <v>1.4583333333333337</v>
      </c>
      <c r="U176" s="11">
        <v>0.20833333333333334</v>
      </c>
    </row>
    <row r="177" spans="1:21" ht="15.75" customHeight="1" collapsed="1">
      <c r="A177" s="123"/>
      <c r="B177" s="133"/>
      <c r="C177" s="131"/>
      <c r="D177" s="132"/>
      <c r="E177" s="85">
        <f>24+E176-$D$176</f>
        <v>24.125</v>
      </c>
      <c r="F177" s="85">
        <f t="shared" ref="F177:N177" si="61">24+F176-$D$176</f>
        <v>24.458333333333332</v>
      </c>
      <c r="G177" s="85">
        <f t="shared" si="61"/>
        <v>24.125</v>
      </c>
      <c r="H177" s="85">
        <f t="shared" si="61"/>
        <v>24.458333333333332</v>
      </c>
      <c r="I177" s="85">
        <f t="shared" si="61"/>
        <v>24.125</v>
      </c>
      <c r="J177" s="85">
        <f t="shared" si="61"/>
        <v>24.458333333333332</v>
      </c>
      <c r="K177" s="85">
        <f t="shared" si="61"/>
        <v>24.125</v>
      </c>
      <c r="L177" s="85">
        <f t="shared" si="61"/>
        <v>24.458333333333332</v>
      </c>
      <c r="M177" s="85">
        <f t="shared" si="61"/>
        <v>24.125</v>
      </c>
      <c r="N177" s="85">
        <f t="shared" si="61"/>
        <v>24.458333333333332</v>
      </c>
      <c r="O177" s="25"/>
      <c r="P177" s="25"/>
      <c r="Q177" s="25"/>
      <c r="R177" s="21"/>
      <c r="S177" s="21"/>
      <c r="T177" s="32"/>
      <c r="U177" s="11"/>
    </row>
    <row r="178" spans="1:21" ht="15.75" hidden="1" customHeight="1" outlineLevel="1">
      <c r="A178" s="123"/>
      <c r="B178" s="134" t="s">
        <v>55</v>
      </c>
      <c r="C178" s="134"/>
      <c r="D178" s="134"/>
      <c r="E178" s="73">
        <v>0.5</v>
      </c>
      <c r="F178" s="73">
        <v>0.83333333333333337</v>
      </c>
      <c r="G178" s="73">
        <v>0.5</v>
      </c>
      <c r="H178" s="73">
        <v>0.83333333333333337</v>
      </c>
      <c r="I178" s="73">
        <v>0.5</v>
      </c>
      <c r="J178" s="73">
        <v>0.83333333333333337</v>
      </c>
      <c r="K178" s="73">
        <v>0.5</v>
      </c>
      <c r="L178" s="73">
        <v>0.83333333333333337</v>
      </c>
      <c r="M178" s="73">
        <v>0.5</v>
      </c>
      <c r="N178" s="73">
        <v>0.83333333333333337</v>
      </c>
      <c r="O178" s="90"/>
      <c r="P178" s="90"/>
      <c r="Q178" s="90"/>
      <c r="R178" s="90"/>
      <c r="S178" s="17"/>
      <c r="T178" s="32">
        <f t="shared" ref="T178:T180" si="62">(F178-E178)+(H178-G178)+(J178-I178)+(L178-K178)+(N178-M178)+(P178-O178)+(R178-Q178)-U178</f>
        <v>1.4583333333333337</v>
      </c>
      <c r="U178" s="11">
        <v>0.20833333333333334</v>
      </c>
    </row>
    <row r="179" spans="1:21" ht="15.75" hidden="1" customHeight="1" outlineLevel="1">
      <c r="A179" s="123"/>
      <c r="B179" s="134" t="s">
        <v>54</v>
      </c>
      <c r="C179" s="134"/>
      <c r="D179" s="134"/>
      <c r="E179" s="48">
        <v>0.45833333333333331</v>
      </c>
      <c r="F179" s="48">
        <v>0.79166666666666663</v>
      </c>
      <c r="G179" s="48">
        <v>0.5</v>
      </c>
      <c r="H179" s="48">
        <v>0.83333333333333337</v>
      </c>
      <c r="I179" s="48">
        <v>0.5</v>
      </c>
      <c r="J179" s="48">
        <v>0.83333333333333337</v>
      </c>
      <c r="K179" s="48">
        <v>0.5</v>
      </c>
      <c r="L179" s="48">
        <v>0.83333333333333337</v>
      </c>
      <c r="M179" s="48">
        <v>0.5</v>
      </c>
      <c r="N179" s="48">
        <v>0.83333333333333337</v>
      </c>
      <c r="O179" s="24"/>
      <c r="P179" s="24"/>
      <c r="Q179" s="25"/>
      <c r="R179" s="25"/>
      <c r="S179" s="25"/>
      <c r="T179" s="32">
        <f t="shared" si="62"/>
        <v>1.4583333333333337</v>
      </c>
      <c r="U179" s="11">
        <v>0.20833333333333334</v>
      </c>
    </row>
    <row r="180" spans="1:21" ht="15.75" hidden="1" customHeight="1" outlineLevel="1">
      <c r="A180" s="123"/>
      <c r="B180" s="134" t="s">
        <v>51</v>
      </c>
      <c r="C180" s="134"/>
      <c r="D180" s="134"/>
      <c r="E180" s="71">
        <v>0.5</v>
      </c>
      <c r="F180" s="71">
        <v>0.83333333333333337</v>
      </c>
      <c r="G180" s="71">
        <v>0.5</v>
      </c>
      <c r="H180" s="71">
        <v>0.83333333333333337</v>
      </c>
      <c r="I180" s="71">
        <v>0.5</v>
      </c>
      <c r="J180" s="71">
        <v>0.83333333333333337</v>
      </c>
      <c r="K180" s="71">
        <v>0.41666666666666669</v>
      </c>
      <c r="L180" s="71">
        <v>0.75</v>
      </c>
      <c r="M180" s="71">
        <v>0.5</v>
      </c>
      <c r="N180" s="71">
        <v>0.83333333333333337</v>
      </c>
      <c r="O180" s="24"/>
      <c r="P180" s="24"/>
      <c r="Q180" s="25"/>
      <c r="R180" s="25"/>
      <c r="S180" s="25"/>
      <c r="T180" s="32">
        <f t="shared" si="62"/>
        <v>1.4583333333333333</v>
      </c>
      <c r="U180" s="11">
        <v>0.20833333333333334</v>
      </c>
    </row>
    <row r="181" spans="1:21" ht="27" hidden="1" customHeight="1" outlineLevel="1">
      <c r="A181" s="123"/>
      <c r="B181" s="23"/>
      <c r="C181" s="23"/>
      <c r="D181" s="23"/>
      <c r="E181" s="138"/>
      <c r="F181" s="138"/>
      <c r="G181" s="138"/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52"/>
      <c r="T181" s="17"/>
    </row>
    <row r="182" spans="1:21" ht="17.25" customHeight="1" outlineLevel="1">
      <c r="A182" s="124"/>
      <c r="B182" s="119" t="s">
        <v>121</v>
      </c>
      <c r="C182" s="120"/>
      <c r="D182" s="121"/>
      <c r="E182" s="83">
        <v>0.5</v>
      </c>
      <c r="F182" s="83">
        <v>0.83333333333333337</v>
      </c>
      <c r="G182" s="83">
        <v>0.54166666666666663</v>
      </c>
      <c r="H182" s="83">
        <v>0.83333333333333337</v>
      </c>
      <c r="I182" s="83">
        <v>0.54166666666666663</v>
      </c>
      <c r="J182" s="83">
        <v>0.83333333333333337</v>
      </c>
      <c r="K182" s="83">
        <v>0.33333333333333331</v>
      </c>
      <c r="L182" s="83">
        <v>0.79166666666666663</v>
      </c>
      <c r="M182" s="83">
        <v>0.54166666666666663</v>
      </c>
      <c r="N182" s="83">
        <v>0.83333333333333337</v>
      </c>
      <c r="O182" s="113"/>
      <c r="P182" s="113"/>
      <c r="Q182" s="113"/>
      <c r="R182" s="113"/>
      <c r="S182" s="114"/>
      <c r="T182" s="113"/>
    </row>
    <row r="183" spans="1:21" ht="15.75" customHeight="1">
      <c r="A183" s="138">
        <v>30</v>
      </c>
      <c r="B183" s="133" t="s">
        <v>45</v>
      </c>
      <c r="C183" s="131" t="s">
        <v>15</v>
      </c>
      <c r="D183" s="132">
        <v>0.45833333333333331</v>
      </c>
      <c r="E183" s="44"/>
      <c r="F183" s="25"/>
      <c r="G183" s="28">
        <v>0.41666666666666669</v>
      </c>
      <c r="H183" s="60">
        <v>0.70833333333333337</v>
      </c>
      <c r="I183" s="80">
        <v>0.33333333333333331</v>
      </c>
      <c r="J183" s="80">
        <v>0.70833333333333337</v>
      </c>
      <c r="K183" s="80">
        <v>0.33333333333333331</v>
      </c>
      <c r="L183" s="80">
        <v>0.70833333333333337</v>
      </c>
      <c r="M183" s="60">
        <v>0.41666666666666669</v>
      </c>
      <c r="N183" s="60">
        <v>0.70833333333333337</v>
      </c>
      <c r="O183" s="80">
        <v>0.33333333333333331</v>
      </c>
      <c r="P183" s="80">
        <v>0.625</v>
      </c>
      <c r="Q183" s="25"/>
      <c r="R183" s="21"/>
      <c r="S183" s="32">
        <f>(F183-E183)+(H183-G183)+(J183-I183)+(L183-K183)+(N183-M183)+(P183-O183)+(R183-Q183)</f>
        <v>1.6250000000000002</v>
      </c>
      <c r="T183" s="32">
        <f>(F183-E183)+(H183-G183)+(J183-I183)+(L183-K183)+(N183-M183)+(P183-O183)+(R183-Q183)-U183</f>
        <v>1.416666666666667</v>
      </c>
      <c r="U183" s="11">
        <v>0.20833333333333334</v>
      </c>
    </row>
    <row r="184" spans="1:21" ht="15.75" customHeight="1" collapsed="1">
      <c r="A184" s="138"/>
      <c r="B184" s="133"/>
      <c r="C184" s="131"/>
      <c r="D184" s="132"/>
      <c r="E184" s="44"/>
      <c r="F184" s="25"/>
      <c r="G184" s="16">
        <f>24+G183-$D$183</f>
        <v>23.958333333333336</v>
      </c>
      <c r="H184" s="16">
        <f t="shared" ref="H184:P184" si="63">24+H183-$D$183</f>
        <v>24.25</v>
      </c>
      <c r="I184" s="81">
        <f t="shared" si="63"/>
        <v>23.875</v>
      </c>
      <c r="J184" s="81">
        <f t="shared" si="63"/>
        <v>24.25</v>
      </c>
      <c r="K184" s="81">
        <f>24+K183-$D$183</f>
        <v>23.875</v>
      </c>
      <c r="L184" s="81">
        <f t="shared" ref="L184" si="64">24+L183-$D$183</f>
        <v>24.25</v>
      </c>
      <c r="M184" s="61">
        <f>24+M183-$D$183</f>
        <v>23.958333333333336</v>
      </c>
      <c r="N184" s="61">
        <f t="shared" ref="N184" si="65">24+N183-$D$183</f>
        <v>24.25</v>
      </c>
      <c r="O184" s="81">
        <f t="shared" si="63"/>
        <v>23.875</v>
      </c>
      <c r="P184" s="81">
        <f t="shared" si="63"/>
        <v>24.166666666666668</v>
      </c>
      <c r="Q184" s="21"/>
      <c r="R184" s="21"/>
      <c r="S184" s="21"/>
      <c r="T184" s="32"/>
      <c r="U184" s="11"/>
    </row>
    <row r="185" spans="1:21" ht="15.75" hidden="1" customHeight="1" outlineLevel="1">
      <c r="A185" s="138"/>
      <c r="B185" s="134" t="s">
        <v>55</v>
      </c>
      <c r="C185" s="134"/>
      <c r="D185" s="134"/>
      <c r="E185" s="25"/>
      <c r="F185" s="90"/>
      <c r="G185" s="73">
        <v>0.41666666666666669</v>
      </c>
      <c r="H185" s="73">
        <v>0.70833333333333337</v>
      </c>
      <c r="I185" s="73">
        <v>0.33333333333333331</v>
      </c>
      <c r="J185" s="73">
        <v>0.70833333333333337</v>
      </c>
      <c r="K185" s="73">
        <v>0.41666666666666669</v>
      </c>
      <c r="L185" s="73">
        <v>0.70833333333333337</v>
      </c>
      <c r="M185" s="73">
        <v>0.41666666666666669</v>
      </c>
      <c r="N185" s="73">
        <v>0.70833333333333337</v>
      </c>
      <c r="O185" s="73">
        <v>0.33333333333333331</v>
      </c>
      <c r="P185" s="73">
        <v>0.70833333333333337</v>
      </c>
      <c r="Q185" s="91"/>
      <c r="R185" s="91"/>
      <c r="S185" s="20"/>
      <c r="T185" s="32">
        <f t="shared" ref="T185:T187" si="66">(F185-E185)+(H185-G185)+(J185-I185)+(L185-K185)+(N185-M185)+(P185-O185)+(R185-Q185)-U185</f>
        <v>1.416666666666667</v>
      </c>
      <c r="U185" s="11">
        <v>0.20833333333333334</v>
      </c>
    </row>
    <row r="186" spans="1:21" ht="15.75" hidden="1" customHeight="1" outlineLevel="1">
      <c r="A186" s="138"/>
      <c r="B186" s="134" t="s">
        <v>54</v>
      </c>
      <c r="C186" s="134"/>
      <c r="D186" s="134"/>
      <c r="E186" s="25"/>
      <c r="F186" s="90"/>
      <c r="G186" s="48">
        <v>0.33333333333333331</v>
      </c>
      <c r="H186" s="48">
        <v>0.625</v>
      </c>
      <c r="I186" s="48">
        <v>0.33333333333333331</v>
      </c>
      <c r="J186" s="48">
        <v>0.70833333333333337</v>
      </c>
      <c r="K186" s="48">
        <v>0.33333333333333331</v>
      </c>
      <c r="L186" s="48">
        <v>0.70833333333333337</v>
      </c>
      <c r="M186" s="48">
        <v>0.33333333333333331</v>
      </c>
      <c r="N186" s="48">
        <v>0.625</v>
      </c>
      <c r="O186" s="48">
        <v>0.33333333333333331</v>
      </c>
      <c r="P186" s="48">
        <v>0.70833333333333337</v>
      </c>
      <c r="Q186" s="21"/>
      <c r="R186" s="21"/>
      <c r="S186" s="21"/>
      <c r="T186" s="32">
        <f t="shared" si="66"/>
        <v>1.5000000000000002</v>
      </c>
      <c r="U186" s="11">
        <v>0.20833333333333334</v>
      </c>
    </row>
    <row r="187" spans="1:21" ht="15.75" hidden="1" customHeight="1" outlineLevel="1">
      <c r="A187" s="138"/>
      <c r="B187" s="134" t="s">
        <v>51</v>
      </c>
      <c r="C187" s="134"/>
      <c r="D187" s="134"/>
      <c r="E187" s="25"/>
      <c r="F187" s="90"/>
      <c r="G187" s="71">
        <v>0.41666666666666669</v>
      </c>
      <c r="H187" s="71">
        <v>0.625</v>
      </c>
      <c r="I187" s="71">
        <v>0.29166666666666669</v>
      </c>
      <c r="J187" s="71">
        <v>0.66666666666666663</v>
      </c>
      <c r="K187" s="71">
        <v>0.41666666666666669</v>
      </c>
      <c r="L187" s="71">
        <v>0.75</v>
      </c>
      <c r="M187" s="71">
        <v>0.41666666666666669</v>
      </c>
      <c r="N187" s="71">
        <v>0.66666666666666663</v>
      </c>
      <c r="O187" s="71">
        <v>0.29166666666666669</v>
      </c>
      <c r="P187" s="71">
        <v>0.66666666666666663</v>
      </c>
      <c r="Q187" s="21"/>
      <c r="R187" s="21"/>
      <c r="S187" s="21"/>
      <c r="T187" s="32">
        <f t="shared" si="66"/>
        <v>1.3333333333333333</v>
      </c>
      <c r="U187" s="11">
        <v>0.20833333333333334</v>
      </c>
    </row>
    <row r="188" spans="1:21" ht="51" hidden="1" customHeight="1" outlineLevel="1">
      <c r="A188" s="138"/>
      <c r="B188" s="23"/>
      <c r="C188" s="23"/>
      <c r="D188" s="23"/>
      <c r="E188" s="140"/>
      <c r="F188" s="140"/>
      <c r="G188" s="140"/>
      <c r="H188" s="140"/>
      <c r="I188" s="139" t="s">
        <v>96</v>
      </c>
      <c r="J188" s="139"/>
      <c r="K188" s="139" t="s">
        <v>133</v>
      </c>
      <c r="L188" s="139"/>
      <c r="M188" s="139"/>
      <c r="N188" s="139"/>
      <c r="O188" s="139" t="s">
        <v>96</v>
      </c>
      <c r="P188" s="139"/>
      <c r="Q188" s="144"/>
      <c r="R188" s="144"/>
      <c r="S188" s="54"/>
      <c r="T188" s="17"/>
    </row>
    <row r="189" spans="1:21" ht="15.75" customHeight="1">
      <c r="A189" s="138">
        <v>31</v>
      </c>
      <c r="B189" s="133" t="s">
        <v>46</v>
      </c>
      <c r="C189" s="131" t="s">
        <v>15</v>
      </c>
      <c r="D189" s="132">
        <v>0.45833333333333331</v>
      </c>
      <c r="E189" s="28"/>
      <c r="F189" s="28"/>
      <c r="G189" s="106">
        <v>0.45833333333333331</v>
      </c>
      <c r="H189" s="31">
        <v>0.75</v>
      </c>
      <c r="I189" s="106">
        <v>0.45833333333333331</v>
      </c>
      <c r="J189" s="31">
        <v>0.75</v>
      </c>
      <c r="K189" s="107">
        <v>0.70833333333333337</v>
      </c>
      <c r="L189" s="80">
        <v>0.875</v>
      </c>
      <c r="M189" s="108">
        <v>0.45833333333333331</v>
      </c>
      <c r="N189" s="60">
        <v>0.75</v>
      </c>
      <c r="O189" s="107">
        <v>0.70833333333333337</v>
      </c>
      <c r="P189" s="80">
        <v>0.91666666666666663</v>
      </c>
      <c r="Q189" s="25"/>
      <c r="R189" s="25"/>
      <c r="S189" s="32">
        <f>(F189-E189)+(H189-G189)+(J189-I189)+(L189-K189)+(N189-M189)+(P189-O189)</f>
        <v>1.25</v>
      </c>
      <c r="T189" s="32">
        <f>(F189-E189)+(H189-G189)+(J189-I189)+(L189-K189)+(N189-M189)+(P189-O189)+(R189-Q189)-U189</f>
        <v>1.0416666666666667</v>
      </c>
      <c r="U189" s="11">
        <v>0.20833333333333334</v>
      </c>
    </row>
    <row r="190" spans="1:21" ht="15.75" customHeight="1" collapsed="1">
      <c r="A190" s="138"/>
      <c r="B190" s="133"/>
      <c r="C190" s="131"/>
      <c r="D190" s="132"/>
      <c r="E190" s="16"/>
      <c r="F190" s="16"/>
      <c r="G190" s="19">
        <f t="shared" ref="G190:P190" si="67">24+G189-$D$189</f>
        <v>24</v>
      </c>
      <c r="H190" s="19">
        <f t="shared" si="67"/>
        <v>24.291666666666668</v>
      </c>
      <c r="I190" s="61">
        <f t="shared" si="67"/>
        <v>24</v>
      </c>
      <c r="J190" s="61">
        <f t="shared" si="67"/>
        <v>24.291666666666668</v>
      </c>
      <c r="K190" s="81">
        <f t="shared" si="67"/>
        <v>24.25</v>
      </c>
      <c r="L190" s="81">
        <f t="shared" si="67"/>
        <v>24.416666666666668</v>
      </c>
      <c r="M190" s="61">
        <f t="shared" si="67"/>
        <v>24</v>
      </c>
      <c r="N190" s="61">
        <f t="shared" si="67"/>
        <v>24.291666666666668</v>
      </c>
      <c r="O190" s="81">
        <f t="shared" si="67"/>
        <v>24.25</v>
      </c>
      <c r="P190" s="81">
        <f t="shared" si="67"/>
        <v>24.458333333333336</v>
      </c>
      <c r="Q190" s="25"/>
      <c r="R190" s="25"/>
      <c r="S190" s="25"/>
      <c r="T190" s="32"/>
      <c r="U190" s="11"/>
    </row>
    <row r="191" spans="1:21" ht="15.75" hidden="1" customHeight="1" outlineLevel="1">
      <c r="A191" s="138"/>
      <c r="B191" s="134" t="s">
        <v>55</v>
      </c>
      <c r="C191" s="134"/>
      <c r="D191" s="134"/>
      <c r="E191" s="25"/>
      <c r="F191" s="90"/>
      <c r="G191" s="109">
        <v>0.54166666666666663</v>
      </c>
      <c r="H191" s="73">
        <v>0.75</v>
      </c>
      <c r="I191" s="109">
        <v>0.70833333333333337</v>
      </c>
      <c r="J191" s="73">
        <v>1</v>
      </c>
      <c r="K191" s="109">
        <v>0.54166666666666663</v>
      </c>
      <c r="L191" s="73">
        <v>0.75</v>
      </c>
      <c r="M191" s="109">
        <v>0.54166666666666663</v>
      </c>
      <c r="N191" s="73">
        <v>0.91666666666666663</v>
      </c>
      <c r="O191" s="109">
        <v>0.70833333333333337</v>
      </c>
      <c r="P191" s="73">
        <v>1</v>
      </c>
      <c r="Q191" s="90"/>
      <c r="R191" s="90"/>
      <c r="S191" s="17"/>
      <c r="T191" s="32">
        <f t="shared" ref="T191:T193" si="68">(F191-E191)+(H191-G191)+(J191-I191)+(L191-K191)+(N191-M191)+(P191-O191)+(R191-Q191)-U191</f>
        <v>1.1666666666666667</v>
      </c>
      <c r="U191" s="11">
        <v>0.20833333333333334</v>
      </c>
    </row>
    <row r="192" spans="1:21" ht="15.75" hidden="1" customHeight="1" outlineLevel="1">
      <c r="A192" s="138"/>
      <c r="B192" s="134" t="s">
        <v>54</v>
      </c>
      <c r="C192" s="134"/>
      <c r="D192" s="134"/>
      <c r="E192" s="25"/>
      <c r="F192" s="90"/>
      <c r="G192" s="110">
        <v>0.54166666666666663</v>
      </c>
      <c r="H192" s="48">
        <v>0.75</v>
      </c>
      <c r="I192" s="110">
        <v>0.54166666666666663</v>
      </c>
      <c r="J192" s="48">
        <v>0.91666666666666663</v>
      </c>
      <c r="K192" s="110">
        <v>0.54166666666666663</v>
      </c>
      <c r="L192" s="48">
        <v>0.75</v>
      </c>
      <c r="M192" s="110">
        <v>0.54166666666666663</v>
      </c>
      <c r="N192" s="48">
        <v>0.91666666666666663</v>
      </c>
      <c r="O192" s="48">
        <v>0.54166666666666663</v>
      </c>
      <c r="P192" s="48">
        <v>0.91666666666666663</v>
      </c>
      <c r="Q192" s="25"/>
      <c r="R192" s="25"/>
      <c r="S192" s="25"/>
      <c r="T192" s="32">
        <f t="shared" si="68"/>
        <v>1.3333333333333335</v>
      </c>
      <c r="U192" s="11">
        <v>0.20833333333333334</v>
      </c>
    </row>
    <row r="193" spans="1:21" ht="15.75" hidden="1" customHeight="1" outlineLevel="1">
      <c r="A193" s="138"/>
      <c r="B193" s="134" t="s">
        <v>51</v>
      </c>
      <c r="C193" s="134"/>
      <c r="D193" s="134"/>
      <c r="E193" s="25"/>
      <c r="F193" s="90"/>
      <c r="G193" s="111">
        <v>0.54166666666666663</v>
      </c>
      <c r="H193" s="71">
        <v>0.91666666666666663</v>
      </c>
      <c r="I193" s="111">
        <v>0.33333333333333331</v>
      </c>
      <c r="J193" s="71">
        <v>0.70833333333333337</v>
      </c>
      <c r="K193" s="111">
        <v>0.54166666666666663</v>
      </c>
      <c r="L193" s="71">
        <v>0.91666666666666663</v>
      </c>
      <c r="M193" s="111">
        <v>0.54166666666666663</v>
      </c>
      <c r="N193" s="71">
        <v>0.91666666666666663</v>
      </c>
      <c r="O193" s="71">
        <v>0.29166666666666669</v>
      </c>
      <c r="P193" s="71">
        <v>0.66666666666666663</v>
      </c>
      <c r="Q193" s="25"/>
      <c r="R193" s="25"/>
      <c r="S193" s="25"/>
      <c r="T193" s="32">
        <f t="shared" si="68"/>
        <v>1.6666666666666667</v>
      </c>
      <c r="U193" s="11">
        <v>0.20833333333333334</v>
      </c>
    </row>
    <row r="194" spans="1:21" ht="105.75" hidden="1" customHeight="1" outlineLevel="1">
      <c r="A194" s="138"/>
      <c r="B194" s="26"/>
      <c r="C194" s="26"/>
      <c r="D194" s="26"/>
      <c r="E194" s="140"/>
      <c r="F194" s="140"/>
      <c r="G194" s="140"/>
      <c r="H194" s="140"/>
      <c r="I194" s="139" t="s">
        <v>134</v>
      </c>
      <c r="J194" s="139"/>
      <c r="K194" s="139" t="s">
        <v>123</v>
      </c>
      <c r="L194" s="139"/>
      <c r="M194" s="139" t="s">
        <v>135</v>
      </c>
      <c r="N194" s="139"/>
      <c r="O194" s="139" t="s">
        <v>97</v>
      </c>
      <c r="P194" s="139"/>
      <c r="Q194" s="138"/>
      <c r="R194" s="138"/>
      <c r="S194" s="52"/>
      <c r="T194" s="17"/>
    </row>
    <row r="195" spans="1:21">
      <c r="A195" s="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21" ht="15.75">
      <c r="A196" s="163" t="s">
        <v>10</v>
      </c>
      <c r="B196" s="162"/>
      <c r="C196" s="162"/>
      <c r="D196" s="162"/>
      <c r="E196" s="162"/>
      <c r="F196" s="162"/>
      <c r="G196" s="162"/>
      <c r="H196" s="162"/>
      <c r="I196" s="162"/>
      <c r="J196" s="162"/>
      <c r="K196" s="162"/>
      <c r="L196" s="162"/>
      <c r="M196" s="162"/>
      <c r="N196" s="162"/>
      <c r="O196" s="162"/>
      <c r="P196" s="162"/>
      <c r="Q196" s="162"/>
      <c r="R196" s="162"/>
      <c r="S196" s="162"/>
      <c r="T196" s="162"/>
    </row>
    <row r="197" spans="1:21" ht="15.75">
      <c r="A197" s="162" t="s">
        <v>11</v>
      </c>
      <c r="B197" s="163"/>
      <c r="C197" s="163"/>
      <c r="D197" s="163"/>
      <c r="E197" s="163"/>
      <c r="F197" s="163"/>
      <c r="G197" s="163"/>
      <c r="H197" s="163"/>
      <c r="I197" s="163"/>
      <c r="J197" s="163"/>
      <c r="K197" s="163"/>
      <c r="L197" s="163"/>
      <c r="M197" s="163"/>
      <c r="N197" s="163"/>
      <c r="O197" s="163"/>
      <c r="P197" s="163"/>
      <c r="Q197" s="163"/>
      <c r="R197" s="163"/>
      <c r="S197" s="163"/>
      <c r="T197" s="163"/>
    </row>
    <row r="198" spans="1:21">
      <c r="A198" s="3"/>
    </row>
    <row r="199" spans="1:21" ht="15.75">
      <c r="A199" s="164" t="s">
        <v>9</v>
      </c>
      <c r="B199" s="164"/>
      <c r="C199" s="164"/>
      <c r="D199" s="164"/>
      <c r="E199" s="164"/>
      <c r="F199" s="164"/>
      <c r="G199" s="164"/>
      <c r="H199" s="164"/>
      <c r="I199" s="164"/>
      <c r="J199" s="164"/>
      <c r="K199" s="164"/>
      <c r="L199" s="164"/>
      <c r="M199" s="164"/>
      <c r="N199" s="164"/>
      <c r="O199" s="164"/>
      <c r="P199" s="164"/>
      <c r="Q199" s="164"/>
      <c r="R199" s="164"/>
      <c r="S199" s="164"/>
      <c r="T199" s="164"/>
    </row>
    <row r="200" spans="1:21" ht="15.75" customHeight="1">
      <c r="A200" s="161" t="s">
        <v>12</v>
      </c>
      <c r="B200" s="161"/>
      <c r="C200" s="161"/>
      <c r="D200" s="161"/>
      <c r="E200" s="161"/>
      <c r="F200" s="161"/>
      <c r="G200" s="22"/>
    </row>
    <row r="201" spans="1:21" ht="15.75">
      <c r="A201" s="160" t="s">
        <v>13</v>
      </c>
      <c r="B201" s="160"/>
      <c r="C201" s="160"/>
      <c r="D201" s="160"/>
      <c r="E201" s="160"/>
      <c r="F201" s="160"/>
      <c r="G201" s="9"/>
    </row>
    <row r="202" spans="1:21">
      <c r="A202" s="4"/>
    </row>
    <row r="203" spans="1:21">
      <c r="A203" s="4"/>
    </row>
    <row r="204" spans="1:21">
      <c r="A204" s="4"/>
    </row>
    <row r="205" spans="1:21">
      <c r="A205" s="4"/>
    </row>
    <row r="206" spans="1:21">
      <c r="A206" s="4"/>
    </row>
    <row r="207" spans="1:21">
      <c r="A207" s="4"/>
    </row>
    <row r="208" spans="1:21">
      <c r="A208" s="4"/>
    </row>
    <row r="209" spans="1:1">
      <c r="A209" s="4"/>
    </row>
  </sheetData>
  <mergeCells count="451">
    <mergeCell ref="D140:D141"/>
    <mergeCell ref="B140:B141"/>
    <mergeCell ref="C146:C147"/>
    <mergeCell ref="D146:D147"/>
    <mergeCell ref="B158:B159"/>
    <mergeCell ref="B155:D155"/>
    <mergeCell ref="B120:D120"/>
    <mergeCell ref="C11:C12"/>
    <mergeCell ref="D11:D12"/>
    <mergeCell ref="B11:B12"/>
    <mergeCell ref="C17:C18"/>
    <mergeCell ref="D17:D18"/>
    <mergeCell ref="B17:B18"/>
    <mergeCell ref="B14:D14"/>
    <mergeCell ref="C68:C69"/>
    <mergeCell ref="D68:D69"/>
    <mergeCell ref="B68:B69"/>
    <mergeCell ref="B19:D19"/>
    <mergeCell ref="B25:D25"/>
    <mergeCell ref="B31:D31"/>
    <mergeCell ref="B26:D26"/>
    <mergeCell ref="D23:D24"/>
    <mergeCell ref="C23:C24"/>
    <mergeCell ref="B23:B24"/>
    <mergeCell ref="B13:D13"/>
    <mergeCell ref="B15:D15"/>
    <mergeCell ref="E85:F85"/>
    <mergeCell ref="E91:F91"/>
    <mergeCell ref="B20:D20"/>
    <mergeCell ref="B21:D21"/>
    <mergeCell ref="B82:D82"/>
    <mergeCell ref="C80:C81"/>
    <mergeCell ref="D80:D81"/>
    <mergeCell ref="B29:B30"/>
    <mergeCell ref="C41:C42"/>
    <mergeCell ref="B57:D57"/>
    <mergeCell ref="B51:D51"/>
    <mergeCell ref="B27:D27"/>
    <mergeCell ref="B64:D64"/>
    <mergeCell ref="B70:D70"/>
    <mergeCell ref="B65:D65"/>
    <mergeCell ref="B71:D71"/>
    <mergeCell ref="B86:B87"/>
    <mergeCell ref="C29:C30"/>
    <mergeCell ref="C35:C36"/>
    <mergeCell ref="D35:D36"/>
    <mergeCell ref="B33:D33"/>
    <mergeCell ref="B50:D50"/>
    <mergeCell ref="B39:D39"/>
    <mergeCell ref="B94:D94"/>
    <mergeCell ref="B56:D56"/>
    <mergeCell ref="B49:D49"/>
    <mergeCell ref="B55:D55"/>
    <mergeCell ref="B37:D37"/>
    <mergeCell ref="B88:D88"/>
    <mergeCell ref="B89:D89"/>
    <mergeCell ref="D41:D42"/>
    <mergeCell ref="B41:B42"/>
    <mergeCell ref="B78:D78"/>
    <mergeCell ref="B72:D72"/>
    <mergeCell ref="B66:D66"/>
    <mergeCell ref="C92:C93"/>
    <mergeCell ref="B84:D84"/>
    <mergeCell ref="D86:D87"/>
    <mergeCell ref="B35:B36"/>
    <mergeCell ref="Q40:R40"/>
    <mergeCell ref="O46:P46"/>
    <mergeCell ref="A199:T199"/>
    <mergeCell ref="A68:A73"/>
    <mergeCell ref="A183:A188"/>
    <mergeCell ref="A189:A194"/>
    <mergeCell ref="A86:A91"/>
    <mergeCell ref="A128:A133"/>
    <mergeCell ref="A134:A139"/>
    <mergeCell ref="A140:A145"/>
    <mergeCell ref="A146:A151"/>
    <mergeCell ref="A152:A157"/>
    <mergeCell ref="A158:A163"/>
    <mergeCell ref="A164:A169"/>
    <mergeCell ref="A170:A175"/>
    <mergeCell ref="A116:A121"/>
    <mergeCell ref="A122:A127"/>
    <mergeCell ref="A110:A115"/>
    <mergeCell ref="A104:A109"/>
    <mergeCell ref="A98:A103"/>
    <mergeCell ref="A80:A85"/>
    <mergeCell ref="A74:A79"/>
    <mergeCell ref="K91:L91"/>
    <mergeCell ref="E97:F97"/>
    <mergeCell ref="Q91:R91"/>
    <mergeCell ref="M103:N103"/>
    <mergeCell ref="O103:P103"/>
    <mergeCell ref="A23:A28"/>
    <mergeCell ref="A59:A67"/>
    <mergeCell ref="A35:A40"/>
    <mergeCell ref="A41:A46"/>
    <mergeCell ref="A47:A52"/>
    <mergeCell ref="B45:D45"/>
    <mergeCell ref="M85:N85"/>
    <mergeCell ref="O85:P85"/>
    <mergeCell ref="Q85:R85"/>
    <mergeCell ref="B43:D43"/>
    <mergeCell ref="B76:D76"/>
    <mergeCell ref="B83:D83"/>
    <mergeCell ref="B77:D77"/>
    <mergeCell ref="G85:H85"/>
    <mergeCell ref="I85:J85"/>
    <mergeCell ref="K85:L85"/>
    <mergeCell ref="E40:F40"/>
    <mergeCell ref="G40:H40"/>
    <mergeCell ref="I40:J40"/>
    <mergeCell ref="K40:L40"/>
    <mergeCell ref="M40:N40"/>
    <mergeCell ref="Q97:R97"/>
    <mergeCell ref="A201:F201"/>
    <mergeCell ref="A200:F200"/>
    <mergeCell ref="B95:D95"/>
    <mergeCell ref="B101:D101"/>
    <mergeCell ref="B136:D136"/>
    <mergeCell ref="B142:D142"/>
    <mergeCell ref="B166:D166"/>
    <mergeCell ref="B161:D161"/>
    <mergeCell ref="B167:D167"/>
    <mergeCell ref="B179:D179"/>
    <mergeCell ref="B148:D148"/>
    <mergeCell ref="A197:T197"/>
    <mergeCell ref="A196:T196"/>
    <mergeCell ref="B119:D119"/>
    <mergeCell ref="C189:C190"/>
    <mergeCell ref="B154:D154"/>
    <mergeCell ref="B160:D160"/>
    <mergeCell ref="D128:D129"/>
    <mergeCell ref="C128:C129"/>
    <mergeCell ref="B112:D112"/>
    <mergeCell ref="B100:D100"/>
    <mergeCell ref="B113:D113"/>
    <mergeCell ref="B106:D106"/>
    <mergeCell ref="B124:D124"/>
    <mergeCell ref="A29:A34"/>
    <mergeCell ref="B38:D38"/>
    <mergeCell ref="B44:D44"/>
    <mergeCell ref="C47:C48"/>
    <mergeCell ref="D47:D48"/>
    <mergeCell ref="B47:B48"/>
    <mergeCell ref="C53:C54"/>
    <mergeCell ref="A53:A58"/>
    <mergeCell ref="B118:D118"/>
    <mergeCell ref="D53:D54"/>
    <mergeCell ref="B53:B54"/>
    <mergeCell ref="A92:A97"/>
    <mergeCell ref="C74:C75"/>
    <mergeCell ref="D74:D75"/>
    <mergeCell ref="B74:B75"/>
    <mergeCell ref="B80:B81"/>
    <mergeCell ref="C86:C87"/>
    <mergeCell ref="B107:D107"/>
    <mergeCell ref="C59:C60"/>
    <mergeCell ref="D59:D60"/>
    <mergeCell ref="D29:D30"/>
    <mergeCell ref="B32:D32"/>
    <mergeCell ref="Q16:R16"/>
    <mergeCell ref="E22:F22"/>
    <mergeCell ref="G22:H22"/>
    <mergeCell ref="I22:J22"/>
    <mergeCell ref="K22:L22"/>
    <mergeCell ref="A2:T2"/>
    <mergeCell ref="A1:T1"/>
    <mergeCell ref="E4:F4"/>
    <mergeCell ref="B5:B6"/>
    <mergeCell ref="C5:C6"/>
    <mergeCell ref="D5:D6"/>
    <mergeCell ref="Q4:R4"/>
    <mergeCell ref="Q10:R10"/>
    <mergeCell ref="B8:D8"/>
    <mergeCell ref="I10:J10"/>
    <mergeCell ref="M10:N10"/>
    <mergeCell ref="G4:H4"/>
    <mergeCell ref="G10:H10"/>
    <mergeCell ref="B9:D9"/>
    <mergeCell ref="A5:A10"/>
    <mergeCell ref="B7:D7"/>
    <mergeCell ref="B4:D4"/>
    <mergeCell ref="A11:A16"/>
    <mergeCell ref="A17:A22"/>
    <mergeCell ref="E10:F10"/>
    <mergeCell ref="I4:J4"/>
    <mergeCell ref="K4:L4"/>
    <mergeCell ref="K10:L10"/>
    <mergeCell ref="M4:N4"/>
    <mergeCell ref="O4:P4"/>
    <mergeCell ref="O10:P10"/>
    <mergeCell ref="G97:H97"/>
    <mergeCell ref="O28:P28"/>
    <mergeCell ref="E16:F16"/>
    <mergeCell ref="G16:H16"/>
    <mergeCell ref="I16:J16"/>
    <mergeCell ref="K16:L16"/>
    <mergeCell ref="M16:N16"/>
    <mergeCell ref="O16:P16"/>
    <mergeCell ref="I91:J91"/>
    <mergeCell ref="G91:H91"/>
    <mergeCell ref="I97:J97"/>
    <mergeCell ref="K97:L97"/>
    <mergeCell ref="M97:N97"/>
    <mergeCell ref="O97:P97"/>
    <mergeCell ref="M91:N91"/>
    <mergeCell ref="O91:P91"/>
    <mergeCell ref="O40:P40"/>
    <mergeCell ref="I115:J115"/>
    <mergeCell ref="K115:L115"/>
    <mergeCell ref="M115:N115"/>
    <mergeCell ref="O115:P115"/>
    <mergeCell ref="Q115:R115"/>
    <mergeCell ref="E121:F121"/>
    <mergeCell ref="G121:H121"/>
    <mergeCell ref="I121:J121"/>
    <mergeCell ref="K121:L121"/>
    <mergeCell ref="M121:N121"/>
    <mergeCell ref="O121:P121"/>
    <mergeCell ref="Q121:R121"/>
    <mergeCell ref="E115:F115"/>
    <mergeCell ref="G115:H115"/>
    <mergeCell ref="E109:F109"/>
    <mergeCell ref="G109:H109"/>
    <mergeCell ref="I109:J109"/>
    <mergeCell ref="K109:L109"/>
    <mergeCell ref="M109:N109"/>
    <mergeCell ref="O109:P109"/>
    <mergeCell ref="Q109:R109"/>
    <mergeCell ref="I103:J103"/>
    <mergeCell ref="K103:L103"/>
    <mergeCell ref="Q103:R103"/>
    <mergeCell ref="E103:F103"/>
    <mergeCell ref="G103:H103"/>
    <mergeCell ref="I127:J127"/>
    <mergeCell ref="K127:L127"/>
    <mergeCell ref="M127:N127"/>
    <mergeCell ref="O127:P127"/>
    <mergeCell ref="Q127:R127"/>
    <mergeCell ref="E133:F133"/>
    <mergeCell ref="G133:H133"/>
    <mergeCell ref="I133:J133"/>
    <mergeCell ref="K133:L133"/>
    <mergeCell ref="M133:N133"/>
    <mergeCell ref="O133:P133"/>
    <mergeCell ref="Q133:R133"/>
    <mergeCell ref="E127:F127"/>
    <mergeCell ref="G127:H127"/>
    <mergeCell ref="O139:P139"/>
    <mergeCell ref="Q139:R139"/>
    <mergeCell ref="E145:F145"/>
    <mergeCell ref="G145:H145"/>
    <mergeCell ref="I145:J145"/>
    <mergeCell ref="K145:L145"/>
    <mergeCell ref="M145:N145"/>
    <mergeCell ref="O145:P145"/>
    <mergeCell ref="Q145:R145"/>
    <mergeCell ref="K139:L139"/>
    <mergeCell ref="M139:N139"/>
    <mergeCell ref="I139:J139"/>
    <mergeCell ref="G139:H139"/>
    <mergeCell ref="E139:F139"/>
    <mergeCell ref="I151:J151"/>
    <mergeCell ref="K151:L151"/>
    <mergeCell ref="M151:N151"/>
    <mergeCell ref="O151:P151"/>
    <mergeCell ref="Q151:R151"/>
    <mergeCell ref="E157:F157"/>
    <mergeCell ref="G157:H157"/>
    <mergeCell ref="I157:J157"/>
    <mergeCell ref="K157:L157"/>
    <mergeCell ref="M157:N157"/>
    <mergeCell ref="O157:P157"/>
    <mergeCell ref="Q157:R157"/>
    <mergeCell ref="E151:F151"/>
    <mergeCell ref="G151:H151"/>
    <mergeCell ref="G181:H181"/>
    <mergeCell ref="I181:J181"/>
    <mergeCell ref="K181:L181"/>
    <mergeCell ref="M181:N181"/>
    <mergeCell ref="O181:P181"/>
    <mergeCell ref="Q181:R181"/>
    <mergeCell ref="E175:F175"/>
    <mergeCell ref="G175:H175"/>
    <mergeCell ref="I163:J163"/>
    <mergeCell ref="K163:L163"/>
    <mergeCell ref="M163:N163"/>
    <mergeCell ref="O163:P163"/>
    <mergeCell ref="Q163:R163"/>
    <mergeCell ref="E169:F169"/>
    <mergeCell ref="G169:H169"/>
    <mergeCell ref="I169:J169"/>
    <mergeCell ref="K169:L169"/>
    <mergeCell ref="M169:N169"/>
    <mergeCell ref="O169:P169"/>
    <mergeCell ref="Q169:R169"/>
    <mergeCell ref="E163:F163"/>
    <mergeCell ref="G163:H163"/>
    <mergeCell ref="I188:J188"/>
    <mergeCell ref="K188:L188"/>
    <mergeCell ref="M188:N188"/>
    <mergeCell ref="O188:P188"/>
    <mergeCell ref="Q188:R188"/>
    <mergeCell ref="E194:F194"/>
    <mergeCell ref="G194:H194"/>
    <mergeCell ref="I194:J194"/>
    <mergeCell ref="K194:L194"/>
    <mergeCell ref="M194:N194"/>
    <mergeCell ref="O194:P194"/>
    <mergeCell ref="Q194:R194"/>
    <mergeCell ref="E188:F188"/>
    <mergeCell ref="G188:H188"/>
    <mergeCell ref="M22:N22"/>
    <mergeCell ref="O22:P22"/>
    <mergeCell ref="Q22:R22"/>
    <mergeCell ref="E28:F28"/>
    <mergeCell ref="G28:H28"/>
    <mergeCell ref="I28:J28"/>
    <mergeCell ref="K28:L28"/>
    <mergeCell ref="M28:N28"/>
    <mergeCell ref="O34:P34"/>
    <mergeCell ref="Q34:R34"/>
    <mergeCell ref="E34:F34"/>
    <mergeCell ref="G34:H34"/>
    <mergeCell ref="I34:J34"/>
    <mergeCell ref="K34:L34"/>
    <mergeCell ref="M34:N34"/>
    <mergeCell ref="Q28:R28"/>
    <mergeCell ref="Q46:R46"/>
    <mergeCell ref="E52:F52"/>
    <mergeCell ref="G52:H52"/>
    <mergeCell ref="I52:J52"/>
    <mergeCell ref="K52:L52"/>
    <mergeCell ref="M52:N52"/>
    <mergeCell ref="O52:P52"/>
    <mergeCell ref="Q52:R52"/>
    <mergeCell ref="E46:F46"/>
    <mergeCell ref="G46:H46"/>
    <mergeCell ref="I46:J46"/>
    <mergeCell ref="K46:L46"/>
    <mergeCell ref="M46:N46"/>
    <mergeCell ref="O58:P58"/>
    <mergeCell ref="Q58:R58"/>
    <mergeCell ref="E67:F67"/>
    <mergeCell ref="G67:H67"/>
    <mergeCell ref="I67:J67"/>
    <mergeCell ref="K67:L67"/>
    <mergeCell ref="M67:N67"/>
    <mergeCell ref="O67:P67"/>
    <mergeCell ref="Q67:R67"/>
    <mergeCell ref="E58:F58"/>
    <mergeCell ref="G58:H58"/>
    <mergeCell ref="I58:J58"/>
    <mergeCell ref="K58:L58"/>
    <mergeCell ref="M58:N58"/>
    <mergeCell ref="B183:B184"/>
    <mergeCell ref="D164:D165"/>
    <mergeCell ref="B164:B165"/>
    <mergeCell ref="D158:D159"/>
    <mergeCell ref="O73:P73"/>
    <mergeCell ref="Q73:R73"/>
    <mergeCell ref="E79:F79"/>
    <mergeCell ref="G79:H79"/>
    <mergeCell ref="I79:J79"/>
    <mergeCell ref="K79:L79"/>
    <mergeCell ref="M79:N79"/>
    <mergeCell ref="O79:P79"/>
    <mergeCell ref="Q79:R79"/>
    <mergeCell ref="E73:F73"/>
    <mergeCell ref="G73:H73"/>
    <mergeCell ref="I73:J73"/>
    <mergeCell ref="K73:L73"/>
    <mergeCell ref="M73:N73"/>
    <mergeCell ref="I175:J175"/>
    <mergeCell ref="K175:L175"/>
    <mergeCell ref="M175:N175"/>
    <mergeCell ref="O175:P175"/>
    <mergeCell ref="Q175:R175"/>
    <mergeCell ref="E181:F181"/>
    <mergeCell ref="B132:D132"/>
    <mergeCell ref="B126:D126"/>
    <mergeCell ref="B108:D108"/>
    <mergeCell ref="B146:B147"/>
    <mergeCell ref="B193:D193"/>
    <mergeCell ref="B187:D187"/>
    <mergeCell ref="B180:D180"/>
    <mergeCell ref="B174:D174"/>
    <mergeCell ref="B168:D168"/>
    <mergeCell ref="B162:D162"/>
    <mergeCell ref="B156:D156"/>
    <mergeCell ref="B150:D150"/>
    <mergeCell ref="B144:D144"/>
    <mergeCell ref="B192:D192"/>
    <mergeCell ref="B172:D172"/>
    <mergeCell ref="B173:D173"/>
    <mergeCell ref="B178:D178"/>
    <mergeCell ref="B185:D185"/>
    <mergeCell ref="C176:C177"/>
    <mergeCell ref="D170:D171"/>
    <mergeCell ref="B191:D191"/>
    <mergeCell ref="C164:C165"/>
    <mergeCell ref="D189:D190"/>
    <mergeCell ref="B189:B190"/>
    <mergeCell ref="C98:C99"/>
    <mergeCell ref="D98:D99"/>
    <mergeCell ref="C104:C105"/>
    <mergeCell ref="C140:C141"/>
    <mergeCell ref="B186:D186"/>
    <mergeCell ref="C158:C159"/>
    <mergeCell ref="B176:B177"/>
    <mergeCell ref="C170:C171"/>
    <mergeCell ref="C183:C184"/>
    <mergeCell ref="D183:D184"/>
    <mergeCell ref="D176:D177"/>
    <mergeCell ref="B170:B171"/>
    <mergeCell ref="D104:D105"/>
    <mergeCell ref="B104:B105"/>
    <mergeCell ref="C110:C111"/>
    <mergeCell ref="D110:D111"/>
    <mergeCell ref="D116:D117"/>
    <mergeCell ref="B110:B111"/>
    <mergeCell ref="B116:B117"/>
    <mergeCell ref="C116:C117"/>
    <mergeCell ref="B114:D114"/>
    <mergeCell ref="B149:D149"/>
    <mergeCell ref="B128:B129"/>
    <mergeCell ref="B138:D138"/>
    <mergeCell ref="B182:D182"/>
    <mergeCell ref="A176:A182"/>
    <mergeCell ref="B63:D63"/>
    <mergeCell ref="B59:B62"/>
    <mergeCell ref="C152:C153"/>
    <mergeCell ref="D152:D153"/>
    <mergeCell ref="B152:B153"/>
    <mergeCell ref="B102:D102"/>
    <mergeCell ref="B96:D96"/>
    <mergeCell ref="B90:D90"/>
    <mergeCell ref="D92:D93"/>
    <mergeCell ref="B92:B93"/>
    <mergeCell ref="B131:D131"/>
    <mergeCell ref="B137:D137"/>
    <mergeCell ref="D122:D123"/>
    <mergeCell ref="B122:B123"/>
    <mergeCell ref="C122:C123"/>
    <mergeCell ref="B125:D125"/>
    <mergeCell ref="B130:D130"/>
    <mergeCell ref="C134:C135"/>
    <mergeCell ref="B143:D143"/>
    <mergeCell ref="D134:D135"/>
    <mergeCell ref="B134:B135"/>
    <mergeCell ref="B98:B99"/>
  </mergeCells>
  <pageMargins left="0.23622047244094491" right="0.23622047244094491" top="0.35433070866141736" bottom="0.35433070866141736" header="0.31496062992125984" footer="0.31496062992125984"/>
  <pageSetup paperSize="9" scale="57" fitToHeight="0" orientation="landscape" r:id="rId1"/>
  <rowBreaks count="2" manualBreakCount="2">
    <brk id="67" max="19" man="1"/>
    <brk id="12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alperovichav</dc:creator>
  <cp:lastModifiedBy>ustinovalp</cp:lastModifiedBy>
  <cp:lastPrinted>2025-03-13T02:22:28Z</cp:lastPrinted>
  <dcterms:created xsi:type="dcterms:W3CDTF">2020-10-26T10:42:25Z</dcterms:created>
  <dcterms:modified xsi:type="dcterms:W3CDTF">2025-04-28T05:19:34Z</dcterms:modified>
</cp:coreProperties>
</file>