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095" windowHeight="115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31" i="1"/>
  <c r="G630"/>
  <c r="G629"/>
  <c r="G628"/>
  <c r="I629"/>
  <c r="N627"/>
  <c r="M627"/>
  <c r="K631" s="1"/>
  <c r="K627"/>
  <c r="J627"/>
  <c r="K630" s="1"/>
  <c r="H627"/>
  <c r="G627"/>
  <c r="K629" s="1"/>
  <c r="E627"/>
  <c r="D627"/>
  <c r="K628" s="1"/>
  <c r="M624"/>
  <c r="I631" s="1"/>
  <c r="J624"/>
  <c r="I630" s="1"/>
  <c r="G624"/>
  <c r="D624"/>
  <c r="I628" s="1"/>
  <c r="N621"/>
  <c r="M621"/>
  <c r="K621"/>
  <c r="J621"/>
  <c r="H621"/>
  <c r="G621"/>
  <c r="E621"/>
  <c r="D621"/>
  <c r="N618"/>
  <c r="M618"/>
  <c r="E631" s="1"/>
  <c r="K618"/>
  <c r="J618"/>
  <c r="E630" s="1"/>
  <c r="H618"/>
  <c r="G618"/>
  <c r="E629" s="1"/>
  <c r="E618"/>
  <c r="D618"/>
  <c r="E628" s="1"/>
  <c r="G610"/>
  <c r="N607"/>
  <c r="M607"/>
  <c r="K611" s="1"/>
  <c r="K607"/>
  <c r="J607"/>
  <c r="K610" s="1"/>
  <c r="H607"/>
  <c r="G607"/>
  <c r="K609" s="1"/>
  <c r="E607"/>
  <c r="D607"/>
  <c r="K608" s="1"/>
  <c r="M604"/>
  <c r="I611" s="1"/>
  <c r="J604"/>
  <c r="I610" s="1"/>
  <c r="G604"/>
  <c r="I609" s="1"/>
  <c r="D604"/>
  <c r="I608" s="1"/>
  <c r="N601"/>
  <c r="M601"/>
  <c r="G611" s="1"/>
  <c r="K601"/>
  <c r="J601"/>
  <c r="H601"/>
  <c r="G601"/>
  <c r="G609" s="1"/>
  <c r="E601"/>
  <c r="D601"/>
  <c r="G608" s="1"/>
  <c r="N598"/>
  <c r="M598"/>
  <c r="E611" s="1"/>
  <c r="K598"/>
  <c r="J598"/>
  <c r="E610" s="1"/>
  <c r="H598"/>
  <c r="G598"/>
  <c r="E609" s="1"/>
  <c r="E598"/>
  <c r="D598"/>
  <c r="E608" s="1"/>
  <c r="E632" l="1"/>
  <c r="G632"/>
  <c r="K632"/>
  <c r="I632"/>
  <c r="G612"/>
  <c r="E612"/>
  <c r="K612"/>
  <c r="I612"/>
  <c r="N587"/>
  <c r="M587"/>
  <c r="K591" s="1"/>
  <c r="K587"/>
  <c r="J587"/>
  <c r="K590" s="1"/>
  <c r="H587"/>
  <c r="G587"/>
  <c r="K589" s="1"/>
  <c r="E587"/>
  <c r="D587"/>
  <c r="K588" s="1"/>
  <c r="M584"/>
  <c r="I591" s="1"/>
  <c r="J584"/>
  <c r="I590" s="1"/>
  <c r="G584"/>
  <c r="I589" s="1"/>
  <c r="D584"/>
  <c r="I588" s="1"/>
  <c r="N581"/>
  <c r="G591" s="1"/>
  <c r="M581"/>
  <c r="K581"/>
  <c r="G590" s="1"/>
  <c r="J581"/>
  <c r="H581"/>
  <c r="G589" s="1"/>
  <c r="G581"/>
  <c r="E581"/>
  <c r="D581"/>
  <c r="G588" s="1"/>
  <c r="N578"/>
  <c r="M578"/>
  <c r="E591" s="1"/>
  <c r="K578"/>
  <c r="J578"/>
  <c r="E590" s="1"/>
  <c r="H578"/>
  <c r="G578"/>
  <c r="E589" s="1"/>
  <c r="E578"/>
  <c r="D578"/>
  <c r="E588" s="1"/>
  <c r="G571"/>
  <c r="G569"/>
  <c r="N567"/>
  <c r="M567"/>
  <c r="K571" s="1"/>
  <c r="K567"/>
  <c r="J567"/>
  <c r="K570" s="1"/>
  <c r="H567"/>
  <c r="G567"/>
  <c r="K569" s="1"/>
  <c r="E567"/>
  <c r="D567"/>
  <c r="K568" s="1"/>
  <c r="M564"/>
  <c r="I571" s="1"/>
  <c r="J564"/>
  <c r="I570" s="1"/>
  <c r="G564"/>
  <c r="I569" s="1"/>
  <c r="D564"/>
  <c r="I568" s="1"/>
  <c r="N561"/>
  <c r="M561"/>
  <c r="K561"/>
  <c r="G570" s="1"/>
  <c r="J561"/>
  <c r="H561"/>
  <c r="G561"/>
  <c r="E561"/>
  <c r="D561"/>
  <c r="G568" s="1"/>
  <c r="N558"/>
  <c r="M558"/>
  <c r="E571" s="1"/>
  <c r="K558"/>
  <c r="J558"/>
  <c r="E570" s="1"/>
  <c r="H558"/>
  <c r="G558"/>
  <c r="E569" s="1"/>
  <c r="E558"/>
  <c r="D558"/>
  <c r="E568" s="1"/>
  <c r="J551"/>
  <c r="AD542"/>
  <c r="AC542"/>
  <c r="L551" s="1"/>
  <c r="AA542"/>
  <c r="Z542"/>
  <c r="L550" s="1"/>
  <c r="X542"/>
  <c r="W542"/>
  <c r="L549" s="1"/>
  <c r="U542"/>
  <c r="T542"/>
  <c r="L548" s="1"/>
  <c r="R542"/>
  <c r="Q542"/>
  <c r="L547" s="1"/>
  <c r="O542"/>
  <c r="N542"/>
  <c r="L546" s="1"/>
  <c r="L542"/>
  <c r="K542"/>
  <c r="L545" s="1"/>
  <c r="I542"/>
  <c r="H542"/>
  <c r="L544" s="1"/>
  <c r="F542"/>
  <c r="E542"/>
  <c r="L543" s="1"/>
  <c r="AC539"/>
  <c r="Z539"/>
  <c r="J550" s="1"/>
  <c r="W539"/>
  <c r="J549" s="1"/>
  <c r="T539"/>
  <c r="J548" s="1"/>
  <c r="Q539"/>
  <c r="J547" s="1"/>
  <c r="N539"/>
  <c r="J546" s="1"/>
  <c r="K539"/>
  <c r="J545" s="1"/>
  <c r="H539"/>
  <c r="J544" s="1"/>
  <c r="E539"/>
  <c r="J543" s="1"/>
  <c r="AD536"/>
  <c r="AC536"/>
  <c r="H551" s="1"/>
  <c r="AA536"/>
  <c r="Z536"/>
  <c r="H550" s="1"/>
  <c r="X536"/>
  <c r="W536"/>
  <c r="H549" s="1"/>
  <c r="U536"/>
  <c r="T536"/>
  <c r="H548" s="1"/>
  <c r="R536"/>
  <c r="Q536"/>
  <c r="H547" s="1"/>
  <c r="O536"/>
  <c r="N536"/>
  <c r="H546" s="1"/>
  <c r="L536"/>
  <c r="K536"/>
  <c r="H545" s="1"/>
  <c r="I536"/>
  <c r="H536"/>
  <c r="H544" s="1"/>
  <c r="F536"/>
  <c r="E536"/>
  <c r="H543" s="1"/>
  <c r="AD533"/>
  <c r="AC533"/>
  <c r="F551" s="1"/>
  <c r="AA533"/>
  <c r="Z533"/>
  <c r="F550" s="1"/>
  <c r="X533"/>
  <c r="W533"/>
  <c r="F549" s="1"/>
  <c r="U533"/>
  <c r="T533"/>
  <c r="F548" s="1"/>
  <c r="R533"/>
  <c r="Q533"/>
  <c r="F547" s="1"/>
  <c r="O533"/>
  <c r="N533"/>
  <c r="F546" s="1"/>
  <c r="L533"/>
  <c r="K533"/>
  <c r="F545" s="1"/>
  <c r="I533"/>
  <c r="H533"/>
  <c r="F544" s="1"/>
  <c r="F533"/>
  <c r="E533"/>
  <c r="F543" s="1"/>
  <c r="G523"/>
  <c r="K525"/>
  <c r="N522"/>
  <c r="M522"/>
  <c r="K526" s="1"/>
  <c r="K522"/>
  <c r="J522"/>
  <c r="H522"/>
  <c r="G522"/>
  <c r="K524" s="1"/>
  <c r="E522"/>
  <c r="D522"/>
  <c r="K523" s="1"/>
  <c r="M519"/>
  <c r="I526" s="1"/>
  <c r="J519"/>
  <c r="I525" s="1"/>
  <c r="G519"/>
  <c r="I524" s="1"/>
  <c r="D519"/>
  <c r="I523" s="1"/>
  <c r="N516"/>
  <c r="G526" s="1"/>
  <c r="M516"/>
  <c r="K516"/>
  <c r="G525" s="1"/>
  <c r="J516"/>
  <c r="H516"/>
  <c r="G524" s="1"/>
  <c r="G516"/>
  <c r="E516"/>
  <c r="D516"/>
  <c r="N513"/>
  <c r="M513"/>
  <c r="E526" s="1"/>
  <c r="K513"/>
  <c r="J513"/>
  <c r="E525" s="1"/>
  <c r="H513"/>
  <c r="G513"/>
  <c r="E524" s="1"/>
  <c r="E513"/>
  <c r="D513"/>
  <c r="E523" s="1"/>
  <c r="G506"/>
  <c r="N502"/>
  <c r="M502"/>
  <c r="K506" s="1"/>
  <c r="K502"/>
  <c r="J502"/>
  <c r="K505" s="1"/>
  <c r="H502"/>
  <c r="G502"/>
  <c r="K504" s="1"/>
  <c r="E502"/>
  <c r="D502"/>
  <c r="K503" s="1"/>
  <c r="M499"/>
  <c r="I506" s="1"/>
  <c r="J499"/>
  <c r="I505" s="1"/>
  <c r="G499"/>
  <c r="I504" s="1"/>
  <c r="D499"/>
  <c r="I503" s="1"/>
  <c r="N496"/>
  <c r="M496"/>
  <c r="K496"/>
  <c r="G505" s="1"/>
  <c r="J496"/>
  <c r="H496"/>
  <c r="G504" s="1"/>
  <c r="G496"/>
  <c r="E496"/>
  <c r="D496"/>
  <c r="G503" s="1"/>
  <c r="N493"/>
  <c r="M493"/>
  <c r="E506" s="1"/>
  <c r="K493"/>
  <c r="J493"/>
  <c r="E505" s="1"/>
  <c r="H493"/>
  <c r="G493"/>
  <c r="E504" s="1"/>
  <c r="E493"/>
  <c r="D493"/>
  <c r="E503" s="1"/>
  <c r="K486"/>
  <c r="G484"/>
  <c r="N482"/>
  <c r="M482"/>
  <c r="K482"/>
  <c r="J482"/>
  <c r="K485" s="1"/>
  <c r="H482"/>
  <c r="G482"/>
  <c r="K484" s="1"/>
  <c r="E482"/>
  <c r="D482"/>
  <c r="K483" s="1"/>
  <c r="M479"/>
  <c r="I486" s="1"/>
  <c r="J479"/>
  <c r="I485" s="1"/>
  <c r="G479"/>
  <c r="I484" s="1"/>
  <c r="D479"/>
  <c r="I483" s="1"/>
  <c r="N476"/>
  <c r="G486" s="1"/>
  <c r="M476"/>
  <c r="K476"/>
  <c r="G485" s="1"/>
  <c r="J476"/>
  <c r="H476"/>
  <c r="G476"/>
  <c r="E476"/>
  <c r="D476"/>
  <c r="G483" s="1"/>
  <c r="N473"/>
  <c r="M473"/>
  <c r="E486" s="1"/>
  <c r="K473"/>
  <c r="J473"/>
  <c r="E485" s="1"/>
  <c r="H473"/>
  <c r="G473"/>
  <c r="E484" s="1"/>
  <c r="E473"/>
  <c r="D473"/>
  <c r="E483" s="1"/>
  <c r="E464"/>
  <c r="N462"/>
  <c r="M462"/>
  <c r="K466" s="1"/>
  <c r="K462"/>
  <c r="J462"/>
  <c r="K465" s="1"/>
  <c r="H462"/>
  <c r="G462"/>
  <c r="K464" s="1"/>
  <c r="E462"/>
  <c r="D462"/>
  <c r="K463" s="1"/>
  <c r="M459"/>
  <c r="I466" s="1"/>
  <c r="J459"/>
  <c r="I465" s="1"/>
  <c r="G459"/>
  <c r="I464" s="1"/>
  <c r="D459"/>
  <c r="I463" s="1"/>
  <c r="N456"/>
  <c r="G466" s="1"/>
  <c r="M456"/>
  <c r="K456"/>
  <c r="G465" s="1"/>
  <c r="J456"/>
  <c r="H456"/>
  <c r="G464" s="1"/>
  <c r="G456"/>
  <c r="E456"/>
  <c r="D456"/>
  <c r="G463" s="1"/>
  <c r="N453"/>
  <c r="M453"/>
  <c r="E466" s="1"/>
  <c r="K453"/>
  <c r="J453"/>
  <c r="E465" s="1"/>
  <c r="H453"/>
  <c r="G453"/>
  <c r="E453"/>
  <c r="D453"/>
  <c r="E463" s="1"/>
  <c r="K445"/>
  <c r="G445"/>
  <c r="N442"/>
  <c r="M442"/>
  <c r="K446" s="1"/>
  <c r="K442"/>
  <c r="J442"/>
  <c r="H442"/>
  <c r="G442"/>
  <c r="K444" s="1"/>
  <c r="E442"/>
  <c r="D442"/>
  <c r="K443" s="1"/>
  <c r="M439"/>
  <c r="I446" s="1"/>
  <c r="J439"/>
  <c r="I445" s="1"/>
  <c r="G439"/>
  <c r="I444" s="1"/>
  <c r="D439"/>
  <c r="I443" s="1"/>
  <c r="N436"/>
  <c r="G446" s="1"/>
  <c r="M436"/>
  <c r="K436"/>
  <c r="J436"/>
  <c r="H436"/>
  <c r="G444" s="1"/>
  <c r="G436"/>
  <c r="E436"/>
  <c r="G443" s="1"/>
  <c r="D436"/>
  <c r="N433"/>
  <c r="M433"/>
  <c r="E446" s="1"/>
  <c r="K433"/>
  <c r="J433"/>
  <c r="E445" s="1"/>
  <c r="H433"/>
  <c r="G433"/>
  <c r="E444" s="1"/>
  <c r="E433"/>
  <c r="D433"/>
  <c r="E443" s="1"/>
  <c r="G426"/>
  <c r="N422"/>
  <c r="M422"/>
  <c r="K426" s="1"/>
  <c r="K422"/>
  <c r="J422"/>
  <c r="K425" s="1"/>
  <c r="H422"/>
  <c r="G422"/>
  <c r="K424" s="1"/>
  <c r="E422"/>
  <c r="D422"/>
  <c r="K423" s="1"/>
  <c r="M419"/>
  <c r="I426" s="1"/>
  <c r="J419"/>
  <c r="I425" s="1"/>
  <c r="G419"/>
  <c r="I424" s="1"/>
  <c r="D419"/>
  <c r="I423" s="1"/>
  <c r="N416"/>
  <c r="M416"/>
  <c r="K416"/>
  <c r="G425" s="1"/>
  <c r="J416"/>
  <c r="H416"/>
  <c r="G424" s="1"/>
  <c r="G416"/>
  <c r="E416"/>
  <c r="D416"/>
  <c r="G423" s="1"/>
  <c r="N413"/>
  <c r="M413"/>
  <c r="E426" s="1"/>
  <c r="K413"/>
  <c r="J413"/>
  <c r="E425" s="1"/>
  <c r="H413"/>
  <c r="G413"/>
  <c r="E424" s="1"/>
  <c r="E413"/>
  <c r="D413"/>
  <c r="E423" s="1"/>
  <c r="G406"/>
  <c r="G404"/>
  <c r="N402"/>
  <c r="M402"/>
  <c r="K406" s="1"/>
  <c r="K402"/>
  <c r="J402"/>
  <c r="K405" s="1"/>
  <c r="H402"/>
  <c r="G402"/>
  <c r="K404" s="1"/>
  <c r="E402"/>
  <c r="D402"/>
  <c r="K403" s="1"/>
  <c r="M399"/>
  <c r="I406" s="1"/>
  <c r="J399"/>
  <c r="I405" s="1"/>
  <c r="G399"/>
  <c r="I404" s="1"/>
  <c r="D399"/>
  <c r="I403" s="1"/>
  <c r="N396"/>
  <c r="M396"/>
  <c r="K396"/>
  <c r="G405" s="1"/>
  <c r="J396"/>
  <c r="H396"/>
  <c r="G396"/>
  <c r="E396"/>
  <c r="G403" s="1"/>
  <c r="D396"/>
  <c r="N393"/>
  <c r="M393"/>
  <c r="E406" s="1"/>
  <c r="K393"/>
  <c r="J393"/>
  <c r="E405" s="1"/>
  <c r="H393"/>
  <c r="G393"/>
  <c r="E404" s="1"/>
  <c r="E393"/>
  <c r="D393"/>
  <c r="E403" s="1"/>
  <c r="G487" l="1"/>
  <c r="E633"/>
  <c r="I507"/>
  <c r="G507"/>
  <c r="G467"/>
  <c r="I592"/>
  <c r="E613"/>
  <c r="K592"/>
  <c r="E592"/>
  <c r="G592"/>
  <c r="E572"/>
  <c r="I572"/>
  <c r="G572"/>
  <c r="K572"/>
  <c r="L552"/>
  <c r="F552"/>
  <c r="H552"/>
  <c r="J552"/>
  <c r="G527"/>
  <c r="K527"/>
  <c r="I527"/>
  <c r="E527"/>
  <c r="E507"/>
  <c r="K507"/>
  <c r="K487"/>
  <c r="E487"/>
  <c r="I487"/>
  <c r="K467"/>
  <c r="E467"/>
  <c r="I467"/>
  <c r="G447"/>
  <c r="I447"/>
  <c r="E447"/>
  <c r="K447"/>
  <c r="G427"/>
  <c r="K427"/>
  <c r="I427"/>
  <c r="E427"/>
  <c r="I407"/>
  <c r="G407"/>
  <c r="E407"/>
  <c r="K407"/>
  <c r="G384"/>
  <c r="N382"/>
  <c r="M382"/>
  <c r="K386" s="1"/>
  <c r="K382"/>
  <c r="J382"/>
  <c r="K385" s="1"/>
  <c r="H382"/>
  <c r="G382"/>
  <c r="K384" s="1"/>
  <c r="E382"/>
  <c r="D382"/>
  <c r="K383" s="1"/>
  <c r="M379"/>
  <c r="I386" s="1"/>
  <c r="J379"/>
  <c r="I385" s="1"/>
  <c r="G379"/>
  <c r="I384" s="1"/>
  <c r="D379"/>
  <c r="I383" s="1"/>
  <c r="N376"/>
  <c r="M376"/>
  <c r="G386" s="1"/>
  <c r="K376"/>
  <c r="G385" s="1"/>
  <c r="J376"/>
  <c r="H376"/>
  <c r="G376"/>
  <c r="E376"/>
  <c r="D376"/>
  <c r="G383" s="1"/>
  <c r="N373"/>
  <c r="M373"/>
  <c r="E386" s="1"/>
  <c r="K373"/>
  <c r="J373"/>
  <c r="E385" s="1"/>
  <c r="H373"/>
  <c r="G373"/>
  <c r="E384" s="1"/>
  <c r="E373"/>
  <c r="D373"/>
  <c r="E383" s="1"/>
  <c r="G363"/>
  <c r="K363"/>
  <c r="N362"/>
  <c r="M362"/>
  <c r="K366" s="1"/>
  <c r="K362"/>
  <c r="J362"/>
  <c r="K365" s="1"/>
  <c r="H362"/>
  <c r="G362"/>
  <c r="K364" s="1"/>
  <c r="E362"/>
  <c r="D362"/>
  <c r="M359"/>
  <c r="I366" s="1"/>
  <c r="J359"/>
  <c r="I365" s="1"/>
  <c r="G359"/>
  <c r="I364" s="1"/>
  <c r="D359"/>
  <c r="I363" s="1"/>
  <c r="N356"/>
  <c r="G366" s="1"/>
  <c r="M356"/>
  <c r="K356"/>
  <c r="G365" s="1"/>
  <c r="J356"/>
  <c r="H356"/>
  <c r="G364" s="1"/>
  <c r="G356"/>
  <c r="E356"/>
  <c r="D356"/>
  <c r="N353"/>
  <c r="M353"/>
  <c r="E366" s="1"/>
  <c r="K353"/>
  <c r="J353"/>
  <c r="E365" s="1"/>
  <c r="H353"/>
  <c r="G353"/>
  <c r="E364" s="1"/>
  <c r="E353"/>
  <c r="D353"/>
  <c r="E363" s="1"/>
  <c r="G343"/>
  <c r="I344"/>
  <c r="N342"/>
  <c r="M342"/>
  <c r="K346" s="1"/>
  <c r="K342"/>
  <c r="J342"/>
  <c r="K345" s="1"/>
  <c r="H342"/>
  <c r="G342"/>
  <c r="K344" s="1"/>
  <c r="E342"/>
  <c r="D342"/>
  <c r="K343" s="1"/>
  <c r="M339"/>
  <c r="I346" s="1"/>
  <c r="J339"/>
  <c r="I345" s="1"/>
  <c r="G339"/>
  <c r="D339"/>
  <c r="I343" s="1"/>
  <c r="N336"/>
  <c r="M336"/>
  <c r="G346" s="1"/>
  <c r="K336"/>
  <c r="G345" s="1"/>
  <c r="J336"/>
  <c r="H336"/>
  <c r="G344" s="1"/>
  <c r="G336"/>
  <c r="E336"/>
  <c r="D336"/>
  <c r="N333"/>
  <c r="M333"/>
  <c r="E346" s="1"/>
  <c r="K333"/>
  <c r="J333"/>
  <c r="E345" s="1"/>
  <c r="H333"/>
  <c r="G333"/>
  <c r="E344" s="1"/>
  <c r="E333"/>
  <c r="D333"/>
  <c r="E343" s="1"/>
  <c r="J313"/>
  <c r="E325" s="1"/>
  <c r="K313"/>
  <c r="M313"/>
  <c r="E326" s="1"/>
  <c r="N313"/>
  <c r="J316"/>
  <c r="K316"/>
  <c r="G325" s="1"/>
  <c r="M316"/>
  <c r="N316"/>
  <c r="G326" s="1"/>
  <c r="J319"/>
  <c r="M319"/>
  <c r="J322"/>
  <c r="K325" s="1"/>
  <c r="K322"/>
  <c r="M322"/>
  <c r="K326" s="1"/>
  <c r="N322"/>
  <c r="G323"/>
  <c r="I325"/>
  <c r="I326"/>
  <c r="H322"/>
  <c r="G322"/>
  <c r="K324" s="1"/>
  <c r="E322"/>
  <c r="D322"/>
  <c r="K323" s="1"/>
  <c r="G319"/>
  <c r="I324" s="1"/>
  <c r="D319"/>
  <c r="I323" s="1"/>
  <c r="H316"/>
  <c r="G324" s="1"/>
  <c r="G316"/>
  <c r="E316"/>
  <c r="D316"/>
  <c r="H313"/>
  <c r="G313"/>
  <c r="E324" s="1"/>
  <c r="E313"/>
  <c r="D313"/>
  <c r="E323" s="1"/>
  <c r="G304"/>
  <c r="N302"/>
  <c r="M302"/>
  <c r="K306" s="1"/>
  <c r="K302"/>
  <c r="J302"/>
  <c r="K305" s="1"/>
  <c r="H302"/>
  <c r="G302"/>
  <c r="K304" s="1"/>
  <c r="E302"/>
  <c r="D302"/>
  <c r="K303" s="1"/>
  <c r="M299"/>
  <c r="I306" s="1"/>
  <c r="J299"/>
  <c r="I305" s="1"/>
  <c r="G299"/>
  <c r="I304" s="1"/>
  <c r="D299"/>
  <c r="I303" s="1"/>
  <c r="N296"/>
  <c r="G306" s="1"/>
  <c r="M296"/>
  <c r="K296"/>
  <c r="G305" s="1"/>
  <c r="J296"/>
  <c r="H296"/>
  <c r="G296"/>
  <c r="E296"/>
  <c r="D296"/>
  <c r="G303" s="1"/>
  <c r="N293"/>
  <c r="M293"/>
  <c r="E306" s="1"/>
  <c r="K293"/>
  <c r="J293"/>
  <c r="E305" s="1"/>
  <c r="H293"/>
  <c r="G293"/>
  <c r="E304" s="1"/>
  <c r="E293"/>
  <c r="D293"/>
  <c r="E303" s="1"/>
  <c r="G283"/>
  <c r="N282"/>
  <c r="M282"/>
  <c r="K286" s="1"/>
  <c r="K282"/>
  <c r="J282"/>
  <c r="K285" s="1"/>
  <c r="H282"/>
  <c r="G282"/>
  <c r="K284" s="1"/>
  <c r="E282"/>
  <c r="D282"/>
  <c r="K283" s="1"/>
  <c r="M279"/>
  <c r="I286" s="1"/>
  <c r="J279"/>
  <c r="I285" s="1"/>
  <c r="G279"/>
  <c r="I284" s="1"/>
  <c r="D279"/>
  <c r="I283" s="1"/>
  <c r="N276"/>
  <c r="G286" s="1"/>
  <c r="M276"/>
  <c r="K276"/>
  <c r="G285" s="1"/>
  <c r="J276"/>
  <c r="H276"/>
  <c r="G284" s="1"/>
  <c r="G276"/>
  <c r="E276"/>
  <c r="D276"/>
  <c r="N273"/>
  <c r="M273"/>
  <c r="E286" s="1"/>
  <c r="K273"/>
  <c r="J273"/>
  <c r="E285" s="1"/>
  <c r="H273"/>
  <c r="G273"/>
  <c r="E284" s="1"/>
  <c r="E273"/>
  <c r="D273"/>
  <c r="E283" s="1"/>
  <c r="L263"/>
  <c r="AD257"/>
  <c r="AC257"/>
  <c r="L266" s="1"/>
  <c r="AA257"/>
  <c r="Z257"/>
  <c r="L265" s="1"/>
  <c r="X257"/>
  <c r="W257"/>
  <c r="L264" s="1"/>
  <c r="U257"/>
  <c r="T257"/>
  <c r="R257"/>
  <c r="Q257"/>
  <c r="L262" s="1"/>
  <c r="O257"/>
  <c r="N257"/>
  <c r="L261" s="1"/>
  <c r="L257"/>
  <c r="K257"/>
  <c r="L260" s="1"/>
  <c r="I257"/>
  <c r="H257"/>
  <c r="L259" s="1"/>
  <c r="F257"/>
  <c r="E257"/>
  <c r="L258" s="1"/>
  <c r="AC254"/>
  <c r="J266" s="1"/>
  <c r="Z254"/>
  <c r="J265" s="1"/>
  <c r="W254"/>
  <c r="J264" s="1"/>
  <c r="T254"/>
  <c r="J263" s="1"/>
  <c r="Q254"/>
  <c r="J262" s="1"/>
  <c r="N254"/>
  <c r="J261" s="1"/>
  <c r="K254"/>
  <c r="J260" s="1"/>
  <c r="H254"/>
  <c r="J259" s="1"/>
  <c r="E254"/>
  <c r="J258" s="1"/>
  <c r="AD251"/>
  <c r="AC251"/>
  <c r="H266" s="1"/>
  <c r="AA251"/>
  <c r="Z251"/>
  <c r="H265" s="1"/>
  <c r="X251"/>
  <c r="W251"/>
  <c r="H264" s="1"/>
  <c r="U251"/>
  <c r="T251"/>
  <c r="H263" s="1"/>
  <c r="R251"/>
  <c r="Q251"/>
  <c r="H262" s="1"/>
  <c r="O251"/>
  <c r="N251"/>
  <c r="H261" s="1"/>
  <c r="L251"/>
  <c r="K251"/>
  <c r="H260" s="1"/>
  <c r="I251"/>
  <c r="H251"/>
  <c r="H259" s="1"/>
  <c r="F251"/>
  <c r="E251"/>
  <c r="H258" s="1"/>
  <c r="AD248"/>
  <c r="AC248"/>
  <c r="F266" s="1"/>
  <c r="AA248"/>
  <c r="Z248"/>
  <c r="F265" s="1"/>
  <c r="X248"/>
  <c r="W248"/>
  <c r="F264" s="1"/>
  <c r="U248"/>
  <c r="T248"/>
  <c r="F263" s="1"/>
  <c r="R248"/>
  <c r="Q248"/>
  <c r="F262" s="1"/>
  <c r="O248"/>
  <c r="N248"/>
  <c r="F261" s="1"/>
  <c r="L248"/>
  <c r="K248"/>
  <c r="F260" s="1"/>
  <c r="I248"/>
  <c r="H248"/>
  <c r="F259" s="1"/>
  <c r="F248"/>
  <c r="E248"/>
  <c r="F258" s="1"/>
  <c r="N237"/>
  <c r="M237"/>
  <c r="K241" s="1"/>
  <c r="K237"/>
  <c r="J237"/>
  <c r="K240" s="1"/>
  <c r="H237"/>
  <c r="G237"/>
  <c r="K239" s="1"/>
  <c r="E237"/>
  <c r="D237"/>
  <c r="K238" s="1"/>
  <c r="M234"/>
  <c r="I241" s="1"/>
  <c r="J234"/>
  <c r="I240" s="1"/>
  <c r="G234"/>
  <c r="I239" s="1"/>
  <c r="D234"/>
  <c r="I238" s="1"/>
  <c r="N231"/>
  <c r="G241" s="1"/>
  <c r="M231"/>
  <c r="K231"/>
  <c r="G240" s="1"/>
  <c r="J231"/>
  <c r="H231"/>
  <c r="G239" s="1"/>
  <c r="G231"/>
  <c r="E231"/>
  <c r="D231"/>
  <c r="G238" s="1"/>
  <c r="N228"/>
  <c r="M228"/>
  <c r="E241" s="1"/>
  <c r="K228"/>
  <c r="J228"/>
  <c r="E240" s="1"/>
  <c r="H228"/>
  <c r="G228"/>
  <c r="E239" s="1"/>
  <c r="E228"/>
  <c r="D228"/>
  <c r="E238" s="1"/>
  <c r="K220"/>
  <c r="G220"/>
  <c r="N217"/>
  <c r="M217"/>
  <c r="K221" s="1"/>
  <c r="K217"/>
  <c r="J217"/>
  <c r="H217"/>
  <c r="G217"/>
  <c r="K219" s="1"/>
  <c r="E217"/>
  <c r="D217"/>
  <c r="K218" s="1"/>
  <c r="M214"/>
  <c r="I221" s="1"/>
  <c r="J214"/>
  <c r="I220" s="1"/>
  <c r="G214"/>
  <c r="I219" s="1"/>
  <c r="D214"/>
  <c r="I218" s="1"/>
  <c r="N211"/>
  <c r="M211"/>
  <c r="G221" s="1"/>
  <c r="K211"/>
  <c r="J211"/>
  <c r="H211"/>
  <c r="G219" s="1"/>
  <c r="G211"/>
  <c r="E211"/>
  <c r="D211"/>
  <c r="G218" s="1"/>
  <c r="N208"/>
  <c r="M208"/>
  <c r="E221" s="1"/>
  <c r="K208"/>
  <c r="J208"/>
  <c r="E220" s="1"/>
  <c r="H208"/>
  <c r="G208"/>
  <c r="E219" s="1"/>
  <c r="E208"/>
  <c r="D208"/>
  <c r="E218" s="1"/>
  <c r="K200"/>
  <c r="N197"/>
  <c r="M197"/>
  <c r="K201" s="1"/>
  <c r="K197"/>
  <c r="J197"/>
  <c r="H197"/>
  <c r="G197"/>
  <c r="K199" s="1"/>
  <c r="E197"/>
  <c r="D197"/>
  <c r="K198" s="1"/>
  <c r="M194"/>
  <c r="I201" s="1"/>
  <c r="J194"/>
  <c r="I200" s="1"/>
  <c r="G194"/>
  <c r="I199" s="1"/>
  <c r="D194"/>
  <c r="I198" s="1"/>
  <c r="N191"/>
  <c r="M191"/>
  <c r="G201" s="1"/>
  <c r="K191"/>
  <c r="G200" s="1"/>
  <c r="J191"/>
  <c r="H191"/>
  <c r="G199" s="1"/>
  <c r="G191"/>
  <c r="E191"/>
  <c r="D191"/>
  <c r="G198" s="1"/>
  <c r="N188"/>
  <c r="M188"/>
  <c r="E201" s="1"/>
  <c r="K188"/>
  <c r="J188"/>
  <c r="E200" s="1"/>
  <c r="H188"/>
  <c r="G188"/>
  <c r="E199" s="1"/>
  <c r="E188"/>
  <c r="D188"/>
  <c r="E198" s="1"/>
  <c r="K180"/>
  <c r="N177"/>
  <c r="M177"/>
  <c r="K181" s="1"/>
  <c r="K177"/>
  <c r="J177"/>
  <c r="H177"/>
  <c r="G177"/>
  <c r="K179" s="1"/>
  <c r="E177"/>
  <c r="D177"/>
  <c r="K178" s="1"/>
  <c r="M174"/>
  <c r="I181" s="1"/>
  <c r="J174"/>
  <c r="I180" s="1"/>
  <c r="G174"/>
  <c r="I179" s="1"/>
  <c r="D174"/>
  <c r="I178" s="1"/>
  <c r="N171"/>
  <c r="M171"/>
  <c r="G181" s="1"/>
  <c r="K171"/>
  <c r="G180" s="1"/>
  <c r="J171"/>
  <c r="H171"/>
  <c r="G179" s="1"/>
  <c r="G171"/>
  <c r="E171"/>
  <c r="D171"/>
  <c r="G178" s="1"/>
  <c r="N168"/>
  <c r="M168"/>
  <c r="E181" s="1"/>
  <c r="K168"/>
  <c r="J168"/>
  <c r="E180" s="1"/>
  <c r="H168"/>
  <c r="G168"/>
  <c r="E179" s="1"/>
  <c r="E168"/>
  <c r="D168"/>
  <c r="E178" s="1"/>
  <c r="G347" l="1"/>
  <c r="E508"/>
  <c r="E428"/>
  <c r="E528"/>
  <c r="E593"/>
  <c r="E573"/>
  <c r="F553"/>
  <c r="E488"/>
  <c r="E468"/>
  <c r="E448"/>
  <c r="E408"/>
  <c r="K387"/>
  <c r="G387"/>
  <c r="I387"/>
  <c r="E387"/>
  <c r="I367"/>
  <c r="E367"/>
  <c r="K367"/>
  <c r="G367"/>
  <c r="K347"/>
  <c r="I347"/>
  <c r="E347"/>
  <c r="I327"/>
  <c r="G327"/>
  <c r="E327"/>
  <c r="E328" s="1"/>
  <c r="K327"/>
  <c r="I307"/>
  <c r="G307"/>
  <c r="K307"/>
  <c r="E307"/>
  <c r="I287"/>
  <c r="G287"/>
  <c r="K287"/>
  <c r="E287"/>
  <c r="H267"/>
  <c r="L267"/>
  <c r="J267"/>
  <c r="F267"/>
  <c r="G242"/>
  <c r="I242"/>
  <c r="K242"/>
  <c r="E242"/>
  <c r="G222"/>
  <c r="K222"/>
  <c r="I222"/>
  <c r="E222"/>
  <c r="K202"/>
  <c r="G202"/>
  <c r="E202"/>
  <c r="I202"/>
  <c r="E182"/>
  <c r="I182"/>
  <c r="K182"/>
  <c r="G182"/>
  <c r="G160"/>
  <c r="K158"/>
  <c r="N157"/>
  <c r="M157"/>
  <c r="K161" s="1"/>
  <c r="K157"/>
  <c r="J157"/>
  <c r="K160" s="1"/>
  <c r="H157"/>
  <c r="G157"/>
  <c r="K159" s="1"/>
  <c r="E157"/>
  <c r="D157"/>
  <c r="M154"/>
  <c r="I161" s="1"/>
  <c r="J154"/>
  <c r="I160" s="1"/>
  <c r="G154"/>
  <c r="I159" s="1"/>
  <c r="D154"/>
  <c r="I158" s="1"/>
  <c r="N151"/>
  <c r="M151"/>
  <c r="G161" s="1"/>
  <c r="K151"/>
  <c r="J151"/>
  <c r="H151"/>
  <c r="G159" s="1"/>
  <c r="G151"/>
  <c r="E151"/>
  <c r="D151"/>
  <c r="G158" s="1"/>
  <c r="N148"/>
  <c r="M148"/>
  <c r="E161" s="1"/>
  <c r="K148"/>
  <c r="J148"/>
  <c r="E160" s="1"/>
  <c r="H148"/>
  <c r="G148"/>
  <c r="E159" s="1"/>
  <c r="E148"/>
  <c r="D148"/>
  <c r="E158" s="1"/>
  <c r="N137"/>
  <c r="M137"/>
  <c r="K141" s="1"/>
  <c r="K137"/>
  <c r="J137"/>
  <c r="K140" s="1"/>
  <c r="H137"/>
  <c r="G137"/>
  <c r="K139" s="1"/>
  <c r="E137"/>
  <c r="D137"/>
  <c r="K138" s="1"/>
  <c r="M134"/>
  <c r="I141" s="1"/>
  <c r="J134"/>
  <c r="I140" s="1"/>
  <c r="G134"/>
  <c r="I139" s="1"/>
  <c r="D134"/>
  <c r="I138" s="1"/>
  <c r="N131"/>
  <c r="M131"/>
  <c r="G141" s="1"/>
  <c r="K131"/>
  <c r="G140" s="1"/>
  <c r="J131"/>
  <c r="H131"/>
  <c r="G139" s="1"/>
  <c r="G131"/>
  <c r="E131"/>
  <c r="D131"/>
  <c r="G138" s="1"/>
  <c r="N128"/>
  <c r="M128"/>
  <c r="E141" s="1"/>
  <c r="K128"/>
  <c r="J128"/>
  <c r="E140" s="1"/>
  <c r="H128"/>
  <c r="G128"/>
  <c r="E139" s="1"/>
  <c r="E128"/>
  <c r="D128"/>
  <c r="E138" s="1"/>
  <c r="N117"/>
  <c r="M117"/>
  <c r="K121" s="1"/>
  <c r="K117"/>
  <c r="J117"/>
  <c r="K120" s="1"/>
  <c r="H117"/>
  <c r="G117"/>
  <c r="K119" s="1"/>
  <c r="E117"/>
  <c r="D117"/>
  <c r="K118" s="1"/>
  <c r="M114"/>
  <c r="I121" s="1"/>
  <c r="J114"/>
  <c r="I120" s="1"/>
  <c r="G114"/>
  <c r="I119" s="1"/>
  <c r="D114"/>
  <c r="I118" s="1"/>
  <c r="N111"/>
  <c r="G121" s="1"/>
  <c r="M111"/>
  <c r="K111"/>
  <c r="G120" s="1"/>
  <c r="J111"/>
  <c r="H111"/>
  <c r="G119" s="1"/>
  <c r="G111"/>
  <c r="E111"/>
  <c r="D111"/>
  <c r="G118" s="1"/>
  <c r="N108"/>
  <c r="M108"/>
  <c r="E121" s="1"/>
  <c r="K108"/>
  <c r="J108"/>
  <c r="E120" s="1"/>
  <c r="H108"/>
  <c r="G108"/>
  <c r="E119" s="1"/>
  <c r="E108"/>
  <c r="D108"/>
  <c r="E118" s="1"/>
  <c r="N97"/>
  <c r="M97"/>
  <c r="K101" s="1"/>
  <c r="K97"/>
  <c r="J97"/>
  <c r="K100" s="1"/>
  <c r="H97"/>
  <c r="G97"/>
  <c r="K99" s="1"/>
  <c r="E97"/>
  <c r="D97"/>
  <c r="K98" s="1"/>
  <c r="M94"/>
  <c r="I101" s="1"/>
  <c r="J94"/>
  <c r="I100" s="1"/>
  <c r="G94"/>
  <c r="I99" s="1"/>
  <c r="D94"/>
  <c r="I98" s="1"/>
  <c r="N91"/>
  <c r="G101" s="1"/>
  <c r="M91"/>
  <c r="K91"/>
  <c r="G100" s="1"/>
  <c r="J91"/>
  <c r="H91"/>
  <c r="G99" s="1"/>
  <c r="G91"/>
  <c r="E91"/>
  <c r="D91"/>
  <c r="G98" s="1"/>
  <c r="N88"/>
  <c r="M88"/>
  <c r="E101" s="1"/>
  <c r="K88"/>
  <c r="J88"/>
  <c r="E100" s="1"/>
  <c r="H88"/>
  <c r="G88"/>
  <c r="E99" s="1"/>
  <c r="E88"/>
  <c r="D88"/>
  <c r="E98" s="1"/>
  <c r="E79"/>
  <c r="N77"/>
  <c r="M77"/>
  <c r="K81" s="1"/>
  <c r="K77"/>
  <c r="J77"/>
  <c r="K80" s="1"/>
  <c r="H77"/>
  <c r="G77"/>
  <c r="K79" s="1"/>
  <c r="E77"/>
  <c r="D77"/>
  <c r="K78" s="1"/>
  <c r="M74"/>
  <c r="I81" s="1"/>
  <c r="J74"/>
  <c r="I80" s="1"/>
  <c r="G74"/>
  <c r="I79" s="1"/>
  <c r="D74"/>
  <c r="I78" s="1"/>
  <c r="N71"/>
  <c r="M71"/>
  <c r="G81" s="1"/>
  <c r="K71"/>
  <c r="G80" s="1"/>
  <c r="J71"/>
  <c r="H71"/>
  <c r="G71"/>
  <c r="G79" s="1"/>
  <c r="E71"/>
  <c r="D71"/>
  <c r="G78" s="1"/>
  <c r="N68"/>
  <c r="M68"/>
  <c r="E81" s="1"/>
  <c r="K68"/>
  <c r="J68"/>
  <c r="E80" s="1"/>
  <c r="H68"/>
  <c r="G68"/>
  <c r="E68"/>
  <c r="D68"/>
  <c r="E78" s="1"/>
  <c r="F35"/>
  <c r="E13"/>
  <c r="K61"/>
  <c r="I61"/>
  <c r="I60"/>
  <c r="G58"/>
  <c r="N57"/>
  <c r="M57"/>
  <c r="K57"/>
  <c r="J57"/>
  <c r="K60" s="1"/>
  <c r="H57"/>
  <c r="G57"/>
  <c r="K59" s="1"/>
  <c r="E57"/>
  <c r="D57"/>
  <c r="K58" s="1"/>
  <c r="M54"/>
  <c r="J54"/>
  <c r="G54"/>
  <c r="I59" s="1"/>
  <c r="D54"/>
  <c r="I58" s="1"/>
  <c r="N51"/>
  <c r="M51"/>
  <c r="G61" s="1"/>
  <c r="K51"/>
  <c r="J51"/>
  <c r="G60" s="1"/>
  <c r="H51"/>
  <c r="G51"/>
  <c r="G59" s="1"/>
  <c r="E51"/>
  <c r="D51"/>
  <c r="N48"/>
  <c r="M48"/>
  <c r="E61" s="1"/>
  <c r="K48"/>
  <c r="J48"/>
  <c r="E60" s="1"/>
  <c r="H48"/>
  <c r="G48"/>
  <c r="E59" s="1"/>
  <c r="E48"/>
  <c r="D48"/>
  <c r="E58" s="1"/>
  <c r="AC32"/>
  <c r="L41" s="1"/>
  <c r="Z32"/>
  <c r="L40" s="1"/>
  <c r="W32"/>
  <c r="L39" s="1"/>
  <c r="T32"/>
  <c r="L38" s="1"/>
  <c r="Q32"/>
  <c r="L37" s="1"/>
  <c r="AD32"/>
  <c r="AA32"/>
  <c r="X32"/>
  <c r="U32"/>
  <c r="R32"/>
  <c r="O32"/>
  <c r="N32"/>
  <c r="L36" s="1"/>
  <c r="K32"/>
  <c r="L35" s="1"/>
  <c r="H32"/>
  <c r="L34" s="1"/>
  <c r="L32"/>
  <c r="I32"/>
  <c r="F32"/>
  <c r="E32"/>
  <c r="L33" s="1"/>
  <c r="AC29"/>
  <c r="J41" s="1"/>
  <c r="Z29"/>
  <c r="J40" s="1"/>
  <c r="W29"/>
  <c r="J39" s="1"/>
  <c r="T29"/>
  <c r="J38" s="1"/>
  <c r="Q29"/>
  <c r="J37" s="1"/>
  <c r="N29"/>
  <c r="J36" s="1"/>
  <c r="K29"/>
  <c r="J35" s="1"/>
  <c r="H29"/>
  <c r="J34" s="1"/>
  <c r="E29"/>
  <c r="J33" s="1"/>
  <c r="AD26"/>
  <c r="AC26"/>
  <c r="H41" s="1"/>
  <c r="AA26"/>
  <c r="Z26"/>
  <c r="H40" s="1"/>
  <c r="X26"/>
  <c r="W26"/>
  <c r="H39" s="1"/>
  <c r="U26"/>
  <c r="Q26"/>
  <c r="H37" s="1"/>
  <c r="T26"/>
  <c r="H38" s="1"/>
  <c r="R26"/>
  <c r="O26"/>
  <c r="N26"/>
  <c r="H36" s="1"/>
  <c r="L26"/>
  <c r="K26"/>
  <c r="H35" s="1"/>
  <c r="I26"/>
  <c r="H26"/>
  <c r="H34" s="1"/>
  <c r="F26"/>
  <c r="E26"/>
  <c r="H33" s="1"/>
  <c r="AC23"/>
  <c r="F41" s="1"/>
  <c r="AD23"/>
  <c r="AA23"/>
  <c r="Z23"/>
  <c r="F40" s="1"/>
  <c r="X23"/>
  <c r="T23"/>
  <c r="F38" s="1"/>
  <c r="U23"/>
  <c r="R23"/>
  <c r="Q23"/>
  <c r="F37" s="1"/>
  <c r="L23"/>
  <c r="K23"/>
  <c r="I23"/>
  <c r="H23"/>
  <c r="F34" s="1"/>
  <c r="W23"/>
  <c r="F39" s="1"/>
  <c r="O23"/>
  <c r="N23"/>
  <c r="F36" s="1"/>
  <c r="F23"/>
  <c r="E23"/>
  <c r="F33" s="1"/>
  <c r="H6"/>
  <c r="N12"/>
  <c r="M12"/>
  <c r="K16" s="1"/>
  <c r="H12"/>
  <c r="G12"/>
  <c r="K14" s="1"/>
  <c r="K12"/>
  <c r="J12"/>
  <c r="K15" s="1"/>
  <c r="E12"/>
  <c r="D12"/>
  <c r="K13" s="1"/>
  <c r="M9"/>
  <c r="I16" s="1"/>
  <c r="G9"/>
  <c r="I14" s="1"/>
  <c r="J9"/>
  <c r="I15" s="1"/>
  <c r="D9"/>
  <c r="I13" s="1"/>
  <c r="N6"/>
  <c r="G6"/>
  <c r="G14" s="1"/>
  <c r="M6"/>
  <c r="G16" s="1"/>
  <c r="K6"/>
  <c r="G15" s="1"/>
  <c r="E6"/>
  <c r="J6"/>
  <c r="D6"/>
  <c r="G13" s="1"/>
  <c r="N3"/>
  <c r="M3"/>
  <c r="E16" s="1"/>
  <c r="G3"/>
  <c r="E14" s="1"/>
  <c r="H3"/>
  <c r="K3"/>
  <c r="J3"/>
  <c r="E15" s="1"/>
  <c r="E3"/>
  <c r="D3"/>
  <c r="E348" l="1"/>
  <c r="E223"/>
  <c r="E243"/>
  <c r="E308"/>
  <c r="E388"/>
  <c r="E368"/>
  <c r="E288"/>
  <c r="F268"/>
  <c r="E203"/>
  <c r="E183"/>
  <c r="E162"/>
  <c r="I162"/>
  <c r="K162"/>
  <c r="G162"/>
  <c r="G62"/>
  <c r="G142"/>
  <c r="E142"/>
  <c r="K142"/>
  <c r="I142"/>
  <c r="E122"/>
  <c r="K122"/>
  <c r="G122"/>
  <c r="I122"/>
  <c r="I102"/>
  <c r="E102"/>
  <c r="K102"/>
  <c r="G102"/>
  <c r="E82"/>
  <c r="K82"/>
  <c r="G82"/>
  <c r="I82"/>
  <c r="K62"/>
  <c r="E62"/>
  <c r="I62"/>
  <c r="F42"/>
  <c r="L42"/>
  <c r="J42"/>
  <c r="H42"/>
  <c r="K17"/>
  <c r="E17"/>
  <c r="G17"/>
  <c r="I17"/>
  <c r="E163" l="1"/>
  <c r="E143"/>
  <c r="E123"/>
  <c r="E103"/>
  <c r="E83"/>
  <c r="E63"/>
  <c r="F43"/>
  <c r="E18"/>
</calcChain>
</file>

<file path=xl/sharedStrings.xml><?xml version="1.0" encoding="utf-8"?>
<sst xmlns="http://schemas.openxmlformats.org/spreadsheetml/2006/main" count="2217" uniqueCount="114">
  <si>
    <t>t вв 1-1</t>
  </si>
  <si>
    <t>t вв 1-2</t>
  </si>
  <si>
    <t>t вв 2-2</t>
  </si>
  <si>
    <t>t вв 2-1</t>
  </si>
  <si>
    <t>t пп 1-1</t>
  </si>
  <si>
    <t>t пп 1-2</t>
  </si>
  <si>
    <t>t пп 2-2</t>
  </si>
  <si>
    <t>t пп 2-1</t>
  </si>
  <si>
    <t>t разб</t>
  </si>
  <si>
    <t>t наб</t>
  </si>
  <si>
    <t>t выр</t>
  </si>
  <si>
    <t>t торц</t>
  </si>
  <si>
    <t>t проб</t>
  </si>
  <si>
    <t>t отрул</t>
  </si>
  <si>
    <t>t глис</t>
  </si>
  <si>
    <t>t план</t>
  </si>
  <si>
    <t>t к</t>
  </si>
  <si>
    <t>t т</t>
  </si>
  <si>
    <t>t в</t>
  </si>
  <si>
    <t>t исп</t>
  </si>
  <si>
    <t>t вп 1-1</t>
  </si>
  <si>
    <t>t вп 1-2</t>
  </si>
  <si>
    <t>t вп 2-2</t>
  </si>
  <si>
    <t>t вп 2-1</t>
  </si>
  <si>
    <t>-</t>
  </si>
  <si>
    <t>t пв 1-1</t>
  </si>
  <si>
    <t>t пв 1-2</t>
  </si>
  <si>
    <t>t пв 2-2</t>
  </si>
  <si>
    <t>t пв 2-1</t>
  </si>
  <si>
    <t>р1 - Ан-24, Q-300, Ан-74, Ан-26</t>
  </si>
  <si>
    <t>р2 - Ми-8, Л-410</t>
  </si>
  <si>
    <t>Батагай</t>
  </si>
  <si>
    <t>Нерюнгри</t>
  </si>
  <si>
    <t>р3 - Ми-8, Л-410, Ан-3, Цессна С182</t>
  </si>
  <si>
    <t>р1 - В737-300, Аэробус 320, Ту-154, Сухой Суперджет, Ан-148</t>
  </si>
  <si>
    <t>р2 - Ан-24, Як-40, Ан-26, Q-300</t>
  </si>
  <si>
    <t>t вв 1-3</t>
  </si>
  <si>
    <t>t пп 1-3</t>
  </si>
  <si>
    <t>t вп 1-3</t>
  </si>
  <si>
    <t>t пв 1-3</t>
  </si>
  <si>
    <t>t вв 2-3</t>
  </si>
  <si>
    <t>t вв 3-3</t>
  </si>
  <si>
    <t>t вв 3-1</t>
  </si>
  <si>
    <t>t пп 2-3</t>
  </si>
  <si>
    <t>t пп 3-3</t>
  </si>
  <si>
    <t>t пп 3-1</t>
  </si>
  <si>
    <t>t вп 2-3</t>
  </si>
  <si>
    <t>t пв 2-3</t>
  </si>
  <si>
    <t>t вп 3-3</t>
  </si>
  <si>
    <t>t пв 3-3</t>
  </si>
  <si>
    <t>t вп 3-1</t>
  </si>
  <si>
    <t>t пв 3-1</t>
  </si>
  <si>
    <t>t вв 3-2</t>
  </si>
  <si>
    <t>t вп 3-2</t>
  </si>
  <si>
    <t>t пв 3-2</t>
  </si>
  <si>
    <t>t пп 3-2</t>
  </si>
  <si>
    <t>t вв сред</t>
  </si>
  <si>
    <t>t пп сред</t>
  </si>
  <si>
    <t>t вп сред</t>
  </si>
  <si>
    <t>t пв сред</t>
  </si>
  <si>
    <t xml:space="preserve">t впп </t>
  </si>
  <si>
    <t>Алдан</t>
  </si>
  <si>
    <t>р1</t>
  </si>
  <si>
    <t>р2</t>
  </si>
  <si>
    <t>р3</t>
  </si>
  <si>
    <t>р1 - Ан-24</t>
  </si>
  <si>
    <t>р2 - Ми-8, Л-410, Цессна С182</t>
  </si>
  <si>
    <t>р1 - Ан-24, Ан-26, Ан-140</t>
  </si>
  <si>
    <t>Жиганск</t>
  </si>
  <si>
    <t>Зырянка</t>
  </si>
  <si>
    <t>р1 - Ан-24, Ан-26</t>
  </si>
  <si>
    <t>р2 - Ми-8</t>
  </si>
  <si>
    <t>Депутатский</t>
  </si>
  <si>
    <t>р1 - Ан-24, Q-300</t>
  </si>
  <si>
    <t>Ленск</t>
  </si>
  <si>
    <t>р1 - Ан-24, Як-40, Ан-26</t>
  </si>
  <si>
    <t>р2 - Ми-8, Л-410, Ан-2, Ан-38, Цессна С180</t>
  </si>
  <si>
    <t>Мома</t>
  </si>
  <si>
    <t>Нюрба</t>
  </si>
  <si>
    <t>р2 - Ми-8, Ан-2</t>
  </si>
  <si>
    <t>р1 - Ан-24, Q-300, Як-40</t>
  </si>
  <si>
    <t>р2 - Ми-8, Л-410, Ан-3, Ан-2</t>
  </si>
  <si>
    <t>Олекминск</t>
  </si>
  <si>
    <t>Саккырыр</t>
  </si>
  <si>
    <t>Сунтар</t>
  </si>
  <si>
    <t>Тикси</t>
  </si>
  <si>
    <t>р1 - Сухой Суперджет</t>
  </si>
  <si>
    <t>р2 - Ан-24, Ан-26, Q-300</t>
  </si>
  <si>
    <t>р3 - Ми-8</t>
  </si>
  <si>
    <t>Черский</t>
  </si>
  <si>
    <t>р1 - Ан-24, Ан-26, Q-300</t>
  </si>
  <si>
    <t>Саскылах</t>
  </si>
  <si>
    <t>Усть-Куйга</t>
  </si>
  <si>
    <t>Усть-Мая</t>
  </si>
  <si>
    <t>Хандыга</t>
  </si>
  <si>
    <t>р2 - Ми-8, Л-410, Ми-26</t>
  </si>
  <si>
    <t>Чокурдах</t>
  </si>
  <si>
    <t>Среднеколымск</t>
  </si>
  <si>
    <t>Вилюйск</t>
  </si>
  <si>
    <t>Верхневилюйск</t>
  </si>
  <si>
    <t>Белая Гора</t>
  </si>
  <si>
    <t>Оленек</t>
  </si>
  <si>
    <t>Сангар</t>
  </si>
  <si>
    <t>Усть-Нера</t>
  </si>
  <si>
    <t>Полярный</t>
  </si>
  <si>
    <t>Сеймчан</t>
  </si>
  <si>
    <t>Северо-Эвенск</t>
  </si>
  <si>
    <t>р3 - Ми-8, Л-410</t>
  </si>
  <si>
    <t>р1 - В737-300, Сухой Суперджет, Ан-148</t>
  </si>
  <si>
    <t>р2 - Ми-8, Л-410, Ан-2</t>
  </si>
  <si>
    <t>р1 - Ан-24, Q-300, Ан-26</t>
  </si>
  <si>
    <t>Маган ГВПП</t>
  </si>
  <si>
    <t>Маган ИВПП</t>
  </si>
  <si>
    <t>р2 - Ми-8, Л-410, Цессна С182, Ан-2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</si>
</sst>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3" borderId="1" xfId="0" applyFill="1" applyBorder="1"/>
    <xf numFmtId="0" fontId="0" fillId="0" borderId="0" xfId="0" applyBorder="1" applyAlignment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5" xfId="0" applyFill="1" applyBorder="1"/>
    <xf numFmtId="0" fontId="0" fillId="5" borderId="1" xfId="0" applyFill="1" applyBorder="1" applyAlignment="1">
      <alignment horizontal="right"/>
    </xf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0" fillId="6" borderId="5" xfId="0" applyFill="1" applyBorder="1"/>
    <xf numFmtId="0" fontId="0" fillId="7" borderId="1" xfId="0" applyFill="1" applyBorder="1"/>
    <xf numFmtId="0" fontId="0" fillId="7" borderId="1" xfId="0" applyFill="1" applyBorder="1" applyAlignment="1">
      <alignment horizontal="right"/>
    </xf>
    <xf numFmtId="0" fontId="0" fillId="7" borderId="5" xfId="0" applyFill="1" applyBorder="1"/>
    <xf numFmtId="0" fontId="1" fillId="8" borderId="1" xfId="0" applyFont="1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33"/>
  <sheetViews>
    <sheetView tabSelected="1" topLeftCell="A516" workbookViewId="0">
      <selection activeCell="N621" sqref="N621"/>
    </sheetView>
  </sheetViews>
  <sheetFormatPr defaultRowHeight="15"/>
  <cols>
    <col min="8" max="8" width="9.140625" customWidth="1"/>
  </cols>
  <sheetData>
    <row r="1" spans="1:19">
      <c r="A1" s="45" t="s">
        <v>31</v>
      </c>
      <c r="B1" s="45"/>
      <c r="C1" s="46"/>
      <c r="D1" s="26" t="s">
        <v>0</v>
      </c>
      <c r="E1" s="26"/>
      <c r="F1" s="26"/>
      <c r="G1" s="27" t="s">
        <v>1</v>
      </c>
      <c r="H1" s="28"/>
      <c r="I1" s="29"/>
      <c r="J1" s="30" t="s">
        <v>2</v>
      </c>
      <c r="K1" s="31"/>
      <c r="L1" s="32"/>
      <c r="M1" s="30" t="s">
        <v>3</v>
      </c>
      <c r="N1" s="31"/>
      <c r="O1" s="32"/>
    </row>
    <row r="2" spans="1:19">
      <c r="A2" s="1"/>
      <c r="B2" s="3" t="s">
        <v>62</v>
      </c>
      <c r="C2" s="3" t="s">
        <v>63</v>
      </c>
      <c r="D2" s="9">
        <v>1</v>
      </c>
      <c r="E2" s="9">
        <v>2</v>
      </c>
      <c r="F2" s="9">
        <v>3</v>
      </c>
      <c r="G2" s="9">
        <v>1</v>
      </c>
      <c r="H2" s="9">
        <v>2</v>
      </c>
      <c r="I2" s="9">
        <v>3</v>
      </c>
      <c r="J2" s="13">
        <v>1</v>
      </c>
      <c r="K2" s="13">
        <v>2</v>
      </c>
      <c r="L2" s="13">
        <v>3</v>
      </c>
      <c r="M2" s="13">
        <v>1</v>
      </c>
      <c r="N2" s="13">
        <v>2</v>
      </c>
      <c r="O2" s="13">
        <v>3</v>
      </c>
    </row>
    <row r="3" spans="1:19">
      <c r="A3" s="19" t="s">
        <v>8</v>
      </c>
      <c r="B3" s="20">
        <v>29.42</v>
      </c>
      <c r="C3" s="20">
        <v>35.46</v>
      </c>
      <c r="D3" s="5">
        <f>B5+B14</f>
        <v>99.58</v>
      </c>
      <c r="E3" s="10">
        <f>B3+B4</f>
        <v>51.84</v>
      </c>
      <c r="F3" s="10">
        <v>0</v>
      </c>
      <c r="G3" s="5">
        <f>B5+C14</f>
        <v>92.58</v>
      </c>
      <c r="H3" s="10">
        <f>B3+B4</f>
        <v>51.84</v>
      </c>
      <c r="I3" s="10">
        <v>0</v>
      </c>
      <c r="J3" s="5">
        <f>C5+C14</f>
        <v>92.58</v>
      </c>
      <c r="K3" s="14">
        <f>C3+C4</f>
        <v>67.75</v>
      </c>
      <c r="L3" s="14">
        <v>0</v>
      </c>
      <c r="M3" s="5">
        <f>C5+B14</f>
        <v>99.58</v>
      </c>
      <c r="N3" s="14">
        <f>C3+C4</f>
        <v>67.75</v>
      </c>
      <c r="O3" s="14">
        <v>0</v>
      </c>
    </row>
    <row r="4" spans="1:19">
      <c r="A4" s="7" t="s">
        <v>9</v>
      </c>
      <c r="B4" s="1">
        <v>22.42</v>
      </c>
      <c r="C4" s="1">
        <v>32.29</v>
      </c>
      <c r="D4" s="26" t="s">
        <v>4</v>
      </c>
      <c r="E4" s="26"/>
      <c r="F4" s="26"/>
      <c r="G4" s="27" t="s">
        <v>5</v>
      </c>
      <c r="H4" s="28"/>
      <c r="I4" s="29"/>
      <c r="J4" s="30" t="s">
        <v>6</v>
      </c>
      <c r="K4" s="31"/>
      <c r="L4" s="32"/>
      <c r="M4" s="30" t="s">
        <v>7</v>
      </c>
      <c r="N4" s="31"/>
      <c r="O4" s="32"/>
      <c r="Q4" s="8"/>
      <c r="R4" s="8"/>
      <c r="S4" s="8"/>
    </row>
    <row r="5" spans="1:19">
      <c r="A5" s="20" t="s">
        <v>10</v>
      </c>
      <c r="B5" s="20">
        <v>64.58</v>
      </c>
      <c r="C5" s="20">
        <v>64.58</v>
      </c>
      <c r="D5" s="9">
        <v>1</v>
      </c>
      <c r="E5" s="9">
        <v>2</v>
      </c>
      <c r="F5" s="9">
        <v>3</v>
      </c>
      <c r="G5" s="9">
        <v>1</v>
      </c>
      <c r="H5" s="9">
        <v>2</v>
      </c>
      <c r="I5" s="9">
        <v>3</v>
      </c>
      <c r="J5" s="13">
        <v>1</v>
      </c>
      <c r="K5" s="13">
        <v>2</v>
      </c>
      <c r="L5" s="13">
        <v>3</v>
      </c>
      <c r="M5" s="13">
        <v>1</v>
      </c>
      <c r="N5" s="13">
        <v>2</v>
      </c>
      <c r="O5" s="13">
        <v>3</v>
      </c>
      <c r="Q5" s="8"/>
      <c r="R5" s="8"/>
      <c r="S5" s="8"/>
    </row>
    <row r="6" spans="1:19">
      <c r="A6" s="20" t="s">
        <v>11</v>
      </c>
      <c r="B6" s="20">
        <v>24.32</v>
      </c>
      <c r="C6" s="20">
        <v>24.32</v>
      </c>
      <c r="D6" s="5">
        <f>B10+B11+B7+B8</f>
        <v>105.38</v>
      </c>
      <c r="E6" s="10">
        <f>B9</f>
        <v>81.819999999999993</v>
      </c>
      <c r="F6" s="10">
        <v>0</v>
      </c>
      <c r="G6" s="5">
        <f>B10+B11+B7+C8</f>
        <v>105.38</v>
      </c>
      <c r="H6" s="10">
        <f>C9</f>
        <v>99.73</v>
      </c>
      <c r="I6" s="10">
        <v>0</v>
      </c>
      <c r="J6" s="14">
        <f>C10+C11+C7+C8</f>
        <v>96.84</v>
      </c>
      <c r="K6" s="5">
        <f>C9</f>
        <v>99.73</v>
      </c>
      <c r="L6" s="14">
        <v>0</v>
      </c>
      <c r="M6" s="5">
        <f>C10+C11+C7+B8</f>
        <v>96.84</v>
      </c>
      <c r="N6" s="14">
        <f>B9</f>
        <v>81.819999999999993</v>
      </c>
      <c r="O6" s="14">
        <v>0</v>
      </c>
      <c r="Q6" s="8"/>
      <c r="R6" s="8"/>
      <c r="S6" s="8"/>
    </row>
    <row r="7" spans="1:19">
      <c r="A7" s="1" t="s">
        <v>12</v>
      </c>
      <c r="B7" s="1">
        <v>32.4</v>
      </c>
      <c r="C7" s="1">
        <v>27.08</v>
      </c>
      <c r="D7" s="26" t="s">
        <v>20</v>
      </c>
      <c r="E7" s="26"/>
      <c r="F7" s="26"/>
      <c r="G7" s="27" t="s">
        <v>21</v>
      </c>
      <c r="H7" s="28"/>
      <c r="I7" s="29"/>
      <c r="J7" s="30" t="s">
        <v>22</v>
      </c>
      <c r="K7" s="31"/>
      <c r="L7" s="32"/>
      <c r="M7" s="30" t="s">
        <v>23</v>
      </c>
      <c r="N7" s="31"/>
      <c r="O7" s="32"/>
    </row>
    <row r="8" spans="1:19">
      <c r="A8" s="20" t="s">
        <v>13</v>
      </c>
      <c r="B8" s="20">
        <v>32.4</v>
      </c>
      <c r="C8" s="20">
        <v>32.4</v>
      </c>
      <c r="D8" s="9">
        <v>1</v>
      </c>
      <c r="E8" s="9">
        <v>2</v>
      </c>
      <c r="F8" s="9">
        <v>3</v>
      </c>
      <c r="G8" s="9">
        <v>1</v>
      </c>
      <c r="H8" s="9">
        <v>2</v>
      </c>
      <c r="I8" s="9">
        <v>3</v>
      </c>
      <c r="J8" s="13">
        <v>1</v>
      </c>
      <c r="K8" s="13">
        <v>2</v>
      </c>
      <c r="L8" s="13">
        <v>3</v>
      </c>
      <c r="M8" s="13">
        <v>1</v>
      </c>
      <c r="N8" s="13">
        <v>2</v>
      </c>
      <c r="O8" s="13">
        <v>3</v>
      </c>
    </row>
    <row r="9" spans="1:19">
      <c r="A9" s="1" t="s">
        <v>14</v>
      </c>
      <c r="B9" s="1">
        <v>81.819999999999993</v>
      </c>
      <c r="C9" s="1">
        <v>99.73</v>
      </c>
      <c r="D9" s="5">
        <f>B10+B11+B3+B12</f>
        <v>117.7</v>
      </c>
      <c r="E9" s="10" t="s">
        <v>24</v>
      </c>
      <c r="F9" s="10" t="s">
        <v>24</v>
      </c>
      <c r="G9" s="5">
        <f>C10+C11+B3+B12</f>
        <v>114.48</v>
      </c>
      <c r="H9" s="10" t="s">
        <v>24</v>
      </c>
      <c r="I9" s="10" t="s">
        <v>24</v>
      </c>
      <c r="J9" s="5">
        <f>C10+C11+C3+C12</f>
        <v>120.52</v>
      </c>
      <c r="K9" s="14" t="s">
        <v>24</v>
      </c>
      <c r="L9" s="14" t="s">
        <v>24</v>
      </c>
      <c r="M9" s="5">
        <f>B10+B11+C3+C12</f>
        <v>123.74</v>
      </c>
      <c r="N9" s="14" t="s">
        <v>24</v>
      </c>
      <c r="O9" s="14" t="s">
        <v>24</v>
      </c>
    </row>
    <row r="10" spans="1:19">
      <c r="A10" s="1" t="s">
        <v>15</v>
      </c>
      <c r="B10" s="1">
        <v>29.91</v>
      </c>
      <c r="C10" s="1">
        <v>26.69</v>
      </c>
      <c r="D10" s="26" t="s">
        <v>25</v>
      </c>
      <c r="E10" s="26"/>
      <c r="F10" s="26"/>
      <c r="G10" s="27" t="s">
        <v>26</v>
      </c>
      <c r="H10" s="28"/>
      <c r="I10" s="29"/>
      <c r="J10" s="30" t="s">
        <v>27</v>
      </c>
      <c r="K10" s="31"/>
      <c r="L10" s="32"/>
      <c r="M10" s="30" t="s">
        <v>28</v>
      </c>
      <c r="N10" s="31"/>
      <c r="O10" s="32"/>
    </row>
    <row r="11" spans="1:19">
      <c r="A11" s="1" t="s">
        <v>16</v>
      </c>
      <c r="B11" s="1">
        <v>10.67</v>
      </c>
      <c r="C11" s="1">
        <v>10.67</v>
      </c>
      <c r="D11" s="11">
        <v>1</v>
      </c>
      <c r="E11" s="11">
        <v>2</v>
      </c>
      <c r="F11" s="11">
        <v>3</v>
      </c>
      <c r="G11" s="11">
        <v>1</v>
      </c>
      <c r="H11" s="11">
        <v>2</v>
      </c>
      <c r="I11" s="11">
        <v>3</v>
      </c>
      <c r="J11" s="15">
        <v>1</v>
      </c>
      <c r="K11" s="15">
        <v>2</v>
      </c>
      <c r="L11" s="15">
        <v>3</v>
      </c>
      <c r="M11" s="15">
        <v>1</v>
      </c>
      <c r="N11" s="15">
        <v>2</v>
      </c>
      <c r="O11" s="15">
        <v>3</v>
      </c>
    </row>
    <row r="12" spans="1:19">
      <c r="A12" s="1" t="s">
        <v>17</v>
      </c>
      <c r="B12" s="1">
        <v>47.7</v>
      </c>
      <c r="C12" s="4">
        <v>47.7</v>
      </c>
      <c r="D12" s="5">
        <f>B13+B5+B14+B3+B12</f>
        <v>206.8</v>
      </c>
      <c r="E12" s="10">
        <f>B10+B7+B8+B11</f>
        <v>105.38000000000001</v>
      </c>
      <c r="F12" s="10" t="s">
        <v>24</v>
      </c>
      <c r="G12" s="5">
        <f>B13+B5+C14+C3+C12</f>
        <v>205.84000000000003</v>
      </c>
      <c r="H12" s="10">
        <f>B10+B7+B8+B11</f>
        <v>105.38000000000001</v>
      </c>
      <c r="I12" s="10" t="s">
        <v>24</v>
      </c>
      <c r="J12" s="5">
        <f>C13+C5+C14+C3+C12</f>
        <v>205.84000000000003</v>
      </c>
      <c r="K12" s="14">
        <f>C10+C7+C8+C11</f>
        <v>96.839999999999989</v>
      </c>
      <c r="L12" s="14" t="s">
        <v>24</v>
      </c>
      <c r="M12" s="5">
        <f>C13+C5+B14+B3+B12</f>
        <v>206.8</v>
      </c>
      <c r="N12" s="14">
        <f>C10+C7+C8+C11</f>
        <v>96.839999999999989</v>
      </c>
      <c r="O12" s="14" t="s">
        <v>24</v>
      </c>
    </row>
    <row r="13" spans="1:19">
      <c r="A13" s="1" t="s">
        <v>18</v>
      </c>
      <c r="B13" s="1">
        <v>30.1</v>
      </c>
      <c r="C13" s="1">
        <v>30.1</v>
      </c>
      <c r="D13" s="1" t="s">
        <v>0</v>
      </c>
      <c r="E13" s="1">
        <f>D3*A16*A16</f>
        <v>37.053717999999996</v>
      </c>
      <c r="F13" s="1" t="s">
        <v>4</v>
      </c>
      <c r="G13" s="1">
        <f>D6*A16*A16</f>
        <v>39.211897999999991</v>
      </c>
      <c r="H13" s="1" t="s">
        <v>20</v>
      </c>
      <c r="I13" s="1">
        <f>D9*A16*A16</f>
        <v>43.796169999999996</v>
      </c>
      <c r="J13" s="1" t="s">
        <v>25</v>
      </c>
      <c r="K13" s="1">
        <f>D12*A16*A16</f>
        <v>76.950280000000006</v>
      </c>
      <c r="L13" s="2"/>
      <c r="M13" s="2"/>
      <c r="N13" s="2"/>
      <c r="O13" s="2"/>
    </row>
    <row r="14" spans="1:19">
      <c r="A14" s="1" t="s">
        <v>19</v>
      </c>
      <c r="B14" s="1">
        <v>35</v>
      </c>
      <c r="C14" s="1">
        <v>28</v>
      </c>
      <c r="D14" s="1" t="s">
        <v>1</v>
      </c>
      <c r="E14" s="1">
        <f>G3*A16*A18</f>
        <v>22.024781999999998</v>
      </c>
      <c r="F14" s="1" t="s">
        <v>5</v>
      </c>
      <c r="G14" s="1">
        <f>G6*A16*A18</f>
        <v>25.069901999999995</v>
      </c>
      <c r="H14" s="1" t="s">
        <v>21</v>
      </c>
      <c r="I14" s="1">
        <f>G9*A16*A18</f>
        <v>27.234792000000002</v>
      </c>
      <c r="J14" s="1" t="s">
        <v>26</v>
      </c>
      <c r="K14" s="1">
        <f>G12*A16*A18</f>
        <v>48.969336000000006</v>
      </c>
      <c r="L14" s="2"/>
      <c r="M14" s="2"/>
      <c r="N14" s="2"/>
      <c r="O14" s="2"/>
    </row>
    <row r="15" spans="1:19">
      <c r="A15" s="33" t="s">
        <v>29</v>
      </c>
      <c r="B15" s="34"/>
      <c r="C15" s="35"/>
      <c r="D15" s="1" t="s">
        <v>2</v>
      </c>
      <c r="E15" s="1">
        <f>J3*A18*A18</f>
        <v>14.081418000000001</v>
      </c>
      <c r="F15" s="1" t="s">
        <v>6</v>
      </c>
      <c r="G15" s="1">
        <f>K6*A18*A18</f>
        <v>15.168933000000001</v>
      </c>
      <c r="H15" s="1" t="s">
        <v>22</v>
      </c>
      <c r="I15" s="1">
        <f>J9*A18*A18</f>
        <v>18.331092000000002</v>
      </c>
      <c r="J15" s="1" t="s">
        <v>27</v>
      </c>
      <c r="K15" s="1">
        <f>J12*A18*A18</f>
        <v>31.308264000000008</v>
      </c>
    </row>
    <row r="16" spans="1:19">
      <c r="A16" s="22">
        <v>0.61</v>
      </c>
      <c r="B16" s="22"/>
      <c r="C16" s="22"/>
      <c r="D16" s="1" t="s">
        <v>3</v>
      </c>
      <c r="E16" s="1">
        <f>M3*A18*A16</f>
        <v>23.690081999999997</v>
      </c>
      <c r="F16" s="1" t="s">
        <v>7</v>
      </c>
      <c r="G16" s="1">
        <f>M6*A18*A16</f>
        <v>23.038236000000001</v>
      </c>
      <c r="H16" s="1" t="s">
        <v>23</v>
      </c>
      <c r="I16" s="1">
        <f>M9*A18*A16</f>
        <v>29.437746000000001</v>
      </c>
      <c r="J16" s="1" t="s">
        <v>28</v>
      </c>
      <c r="K16" s="1">
        <f>M12*A18*A16</f>
        <v>49.197719999999997</v>
      </c>
    </row>
    <row r="17" spans="1:31">
      <c r="A17" s="23" t="s">
        <v>30</v>
      </c>
      <c r="B17" s="24"/>
      <c r="C17" s="25"/>
      <c r="D17" s="6" t="s">
        <v>56</v>
      </c>
      <c r="E17" s="6">
        <f>SUM(E13:E16)</f>
        <v>96.85</v>
      </c>
      <c r="F17" s="6" t="s">
        <v>57</v>
      </c>
      <c r="G17" s="6">
        <f>SUM(G13:G16)</f>
        <v>102.48896899999998</v>
      </c>
      <c r="H17" s="6" t="s">
        <v>58</v>
      </c>
      <c r="I17" s="6">
        <f>SUM(I13:I16)</f>
        <v>118.7998</v>
      </c>
      <c r="J17" s="6" t="s">
        <v>59</v>
      </c>
      <c r="K17" s="6">
        <f>SUM(K13:K16)</f>
        <v>206.42560000000003</v>
      </c>
    </row>
    <row r="18" spans="1:31">
      <c r="A18" s="22">
        <v>0.39</v>
      </c>
      <c r="B18" s="22"/>
      <c r="C18" s="22"/>
      <c r="D18" s="21" t="s">
        <v>60</v>
      </c>
      <c r="E18" s="21">
        <f>3600/(E17*((1-0.5)*0.5)+G17*((1-0.5)*0.5)+((0.5*(I17+K17))*(1-0.5)))</f>
        <v>27.451349826621566</v>
      </c>
      <c r="F18" s="2"/>
      <c r="G18" s="2"/>
      <c r="H18" s="2"/>
      <c r="I18" s="2"/>
      <c r="J18" s="2"/>
      <c r="K18" s="2"/>
    </row>
    <row r="21" spans="1:31">
      <c r="A21" s="36" t="s">
        <v>32</v>
      </c>
      <c r="B21" s="36"/>
      <c r="C21" s="36"/>
      <c r="D21" s="36"/>
      <c r="E21" s="26" t="s">
        <v>0</v>
      </c>
      <c r="F21" s="26"/>
      <c r="G21" s="26"/>
      <c r="H21" s="27" t="s">
        <v>1</v>
      </c>
      <c r="I21" s="28"/>
      <c r="J21" s="29"/>
      <c r="K21" s="26" t="s">
        <v>36</v>
      </c>
      <c r="L21" s="26"/>
      <c r="M21" s="26"/>
      <c r="N21" s="40" t="s">
        <v>2</v>
      </c>
      <c r="O21" s="40"/>
      <c r="P21" s="40"/>
      <c r="Q21" s="30" t="s">
        <v>3</v>
      </c>
      <c r="R21" s="31"/>
      <c r="S21" s="32"/>
      <c r="T21" s="40" t="s">
        <v>40</v>
      </c>
      <c r="U21" s="40"/>
      <c r="V21" s="40"/>
      <c r="W21" s="41" t="s">
        <v>41</v>
      </c>
      <c r="X21" s="41"/>
      <c r="Y21" s="41"/>
      <c r="Z21" s="42" t="s">
        <v>42</v>
      </c>
      <c r="AA21" s="43"/>
      <c r="AB21" s="44"/>
      <c r="AC21" s="41" t="s">
        <v>52</v>
      </c>
      <c r="AD21" s="41"/>
      <c r="AE21" s="41"/>
    </row>
    <row r="22" spans="1:31">
      <c r="A22" s="1"/>
      <c r="B22" s="3" t="s">
        <v>62</v>
      </c>
      <c r="C22" s="3" t="s">
        <v>63</v>
      </c>
      <c r="D22" s="3" t="s">
        <v>64</v>
      </c>
      <c r="E22" s="9">
        <v>1</v>
      </c>
      <c r="F22" s="9">
        <v>2</v>
      </c>
      <c r="G22" s="9">
        <v>3</v>
      </c>
      <c r="H22" s="9">
        <v>1</v>
      </c>
      <c r="I22" s="9">
        <v>2</v>
      </c>
      <c r="J22" s="9">
        <v>3</v>
      </c>
      <c r="K22" s="9">
        <v>1</v>
      </c>
      <c r="L22" s="9">
        <v>2</v>
      </c>
      <c r="M22" s="9">
        <v>3</v>
      </c>
      <c r="N22" s="13">
        <v>1</v>
      </c>
      <c r="O22" s="13">
        <v>2</v>
      </c>
      <c r="P22" s="13">
        <v>3</v>
      </c>
      <c r="Q22" s="13">
        <v>1</v>
      </c>
      <c r="R22" s="13">
        <v>2</v>
      </c>
      <c r="S22" s="13">
        <v>3</v>
      </c>
      <c r="T22" s="13">
        <v>1</v>
      </c>
      <c r="U22" s="13">
        <v>2</v>
      </c>
      <c r="V22" s="13">
        <v>3</v>
      </c>
      <c r="W22" s="16">
        <v>1</v>
      </c>
      <c r="X22" s="16">
        <v>2</v>
      </c>
      <c r="Y22" s="16">
        <v>3</v>
      </c>
      <c r="Z22" s="16">
        <v>1</v>
      </c>
      <c r="AA22" s="16">
        <v>2</v>
      </c>
      <c r="AB22" s="16">
        <v>3</v>
      </c>
      <c r="AC22" s="16">
        <v>1</v>
      </c>
      <c r="AD22" s="16">
        <v>2</v>
      </c>
      <c r="AE22" s="16">
        <v>3</v>
      </c>
    </row>
    <row r="23" spans="1:31">
      <c r="A23" s="19" t="s">
        <v>8</v>
      </c>
      <c r="B23" s="20">
        <v>57.06</v>
      </c>
      <c r="C23" s="20">
        <v>33.94</v>
      </c>
      <c r="D23" s="20">
        <v>43.34</v>
      </c>
      <c r="E23" s="5">
        <f>B25+B34</f>
        <v>158.25</v>
      </c>
      <c r="F23" s="10">
        <f>B23+B24</f>
        <v>71.61</v>
      </c>
      <c r="G23" s="10">
        <v>0</v>
      </c>
      <c r="H23" s="5">
        <f>C25+D34</f>
        <v>93.22</v>
      </c>
      <c r="I23" s="10">
        <f>B23+B24</f>
        <v>71.61</v>
      </c>
      <c r="J23" s="10">
        <v>0</v>
      </c>
      <c r="K23" s="5">
        <f>B25+D34</f>
        <v>136.25</v>
      </c>
      <c r="L23" s="10">
        <f>B23+B24</f>
        <v>71.61</v>
      </c>
      <c r="M23" s="10">
        <v>0</v>
      </c>
      <c r="N23" s="5">
        <f>C25+C34</f>
        <v>100.22</v>
      </c>
      <c r="O23" s="14">
        <f>C23+C24</f>
        <v>56.36</v>
      </c>
      <c r="P23" s="14">
        <v>0</v>
      </c>
      <c r="Q23" s="5">
        <f>C25+B34</f>
        <v>115.22</v>
      </c>
      <c r="R23" s="14">
        <f>C23+C24</f>
        <v>56.36</v>
      </c>
      <c r="S23" s="14">
        <v>0</v>
      </c>
      <c r="T23" s="5">
        <f>C25+D34</f>
        <v>93.22</v>
      </c>
      <c r="U23" s="14">
        <f>D23+D24</f>
        <v>75.63</v>
      </c>
      <c r="V23" s="14">
        <v>0</v>
      </c>
      <c r="W23" s="5">
        <f>D25+D34</f>
        <v>93.22</v>
      </c>
      <c r="X23" s="17">
        <f>D23+D24</f>
        <v>75.63</v>
      </c>
      <c r="Y23" s="17">
        <v>0</v>
      </c>
      <c r="Z23" s="5">
        <f>D25+B34</f>
        <v>115.22</v>
      </c>
      <c r="AA23" s="17">
        <f>D23+D24</f>
        <v>75.63</v>
      </c>
      <c r="AB23" s="17">
        <v>0</v>
      </c>
      <c r="AC23" s="5">
        <f>D25+C34</f>
        <v>100.22</v>
      </c>
      <c r="AD23" s="17">
        <f>D23+D24</f>
        <v>75.63</v>
      </c>
      <c r="AE23" s="17">
        <v>0</v>
      </c>
    </row>
    <row r="24" spans="1:31">
      <c r="A24" s="7" t="s">
        <v>9</v>
      </c>
      <c r="B24" s="1">
        <v>14.55</v>
      </c>
      <c r="C24" s="1">
        <v>22.42</v>
      </c>
      <c r="D24" s="1">
        <v>32.29</v>
      </c>
      <c r="E24" s="26" t="s">
        <v>4</v>
      </c>
      <c r="F24" s="26"/>
      <c r="G24" s="26"/>
      <c r="H24" s="27" t="s">
        <v>5</v>
      </c>
      <c r="I24" s="28"/>
      <c r="J24" s="29"/>
      <c r="K24" s="26" t="s">
        <v>37</v>
      </c>
      <c r="L24" s="26"/>
      <c r="M24" s="26"/>
      <c r="N24" s="40" t="s">
        <v>6</v>
      </c>
      <c r="O24" s="40"/>
      <c r="P24" s="40"/>
      <c r="Q24" s="30" t="s">
        <v>7</v>
      </c>
      <c r="R24" s="31"/>
      <c r="S24" s="32"/>
      <c r="T24" s="40" t="s">
        <v>43</v>
      </c>
      <c r="U24" s="40"/>
      <c r="V24" s="40"/>
      <c r="W24" s="41" t="s">
        <v>44</v>
      </c>
      <c r="X24" s="41"/>
      <c r="Y24" s="41"/>
      <c r="Z24" s="42" t="s">
        <v>45</v>
      </c>
      <c r="AA24" s="43"/>
      <c r="AB24" s="44"/>
      <c r="AC24" s="41" t="s">
        <v>55</v>
      </c>
      <c r="AD24" s="41"/>
      <c r="AE24" s="41"/>
    </row>
    <row r="25" spans="1:31">
      <c r="A25" s="20" t="s">
        <v>10</v>
      </c>
      <c r="B25" s="20">
        <v>108.25</v>
      </c>
      <c r="C25" s="20">
        <v>65.22</v>
      </c>
      <c r="D25" s="20">
        <v>65.22</v>
      </c>
      <c r="E25" s="9">
        <v>1</v>
      </c>
      <c r="F25" s="9">
        <v>2</v>
      </c>
      <c r="G25" s="9">
        <v>3</v>
      </c>
      <c r="H25" s="9">
        <v>1</v>
      </c>
      <c r="I25" s="9">
        <v>2</v>
      </c>
      <c r="J25" s="9">
        <v>3</v>
      </c>
      <c r="K25" s="9">
        <v>1</v>
      </c>
      <c r="L25" s="9">
        <v>2</v>
      </c>
      <c r="M25" s="9">
        <v>3</v>
      </c>
      <c r="N25" s="13">
        <v>1</v>
      </c>
      <c r="O25" s="13">
        <v>2</v>
      </c>
      <c r="P25" s="13">
        <v>3</v>
      </c>
      <c r="Q25" s="13">
        <v>1</v>
      </c>
      <c r="R25" s="13">
        <v>2</v>
      </c>
      <c r="S25" s="13">
        <v>3</v>
      </c>
      <c r="T25" s="13">
        <v>1</v>
      </c>
      <c r="U25" s="13">
        <v>2</v>
      </c>
      <c r="V25" s="13">
        <v>3</v>
      </c>
      <c r="W25" s="16">
        <v>1</v>
      </c>
      <c r="X25" s="16">
        <v>2</v>
      </c>
      <c r="Y25" s="16">
        <v>3</v>
      </c>
      <c r="Z25" s="16">
        <v>1</v>
      </c>
      <c r="AA25" s="16">
        <v>2</v>
      </c>
      <c r="AB25" s="16">
        <v>3</v>
      </c>
      <c r="AC25" s="16">
        <v>1</v>
      </c>
      <c r="AD25" s="16">
        <v>2</v>
      </c>
      <c r="AE25" s="16">
        <v>3</v>
      </c>
    </row>
    <row r="26" spans="1:31">
      <c r="A26" s="20" t="s">
        <v>11</v>
      </c>
      <c r="B26" s="20">
        <v>22.73</v>
      </c>
      <c r="C26" s="20">
        <v>55.45</v>
      </c>
      <c r="D26" s="20">
        <v>55.45</v>
      </c>
      <c r="E26" s="5">
        <f>B30+B31+B27+C28</f>
        <v>197.26999999999998</v>
      </c>
      <c r="F26" s="10">
        <f>B29</f>
        <v>60</v>
      </c>
      <c r="G26" s="10">
        <v>0</v>
      </c>
      <c r="H26" s="5">
        <f>B30+B31+B27+C28</f>
        <v>197.26999999999998</v>
      </c>
      <c r="I26" s="10">
        <f>C29</f>
        <v>81.819999999999993</v>
      </c>
      <c r="J26" s="10">
        <v>0</v>
      </c>
      <c r="K26" s="5">
        <f>B30+B31+B27+D28</f>
        <v>197.26999999999998</v>
      </c>
      <c r="L26" s="10">
        <f>D29</f>
        <v>99.73</v>
      </c>
      <c r="M26" s="10">
        <v>0</v>
      </c>
      <c r="N26" s="5">
        <f>C30+C31+C27+C28</f>
        <v>171.07999999999998</v>
      </c>
      <c r="O26" s="14">
        <f>C29</f>
        <v>81.819999999999993</v>
      </c>
      <c r="P26" s="14">
        <v>0</v>
      </c>
      <c r="Q26" s="5">
        <f>C30+C31+C27+B28</f>
        <v>171.07999999999998</v>
      </c>
      <c r="R26" s="14">
        <f>B29</f>
        <v>60</v>
      </c>
      <c r="S26" s="14">
        <v>0</v>
      </c>
      <c r="T26" s="5">
        <f>C30+C31+C27+D28</f>
        <v>171.07999999999998</v>
      </c>
      <c r="U26" s="14">
        <f>D29</f>
        <v>99.73</v>
      </c>
      <c r="V26" s="14">
        <v>0</v>
      </c>
      <c r="W26" s="5">
        <f>D30+D31+D27+D28</f>
        <v>162.54</v>
      </c>
      <c r="X26" s="12">
        <f>D29</f>
        <v>99.73</v>
      </c>
      <c r="Y26" s="17">
        <v>0</v>
      </c>
      <c r="Z26" s="5">
        <f>D30+D31+D27+B28</f>
        <v>162.54</v>
      </c>
      <c r="AA26" s="17">
        <f>B29</f>
        <v>60</v>
      </c>
      <c r="AB26" s="17">
        <v>0</v>
      </c>
      <c r="AC26" s="5">
        <f>D30+D31+D27+C28</f>
        <v>162.54</v>
      </c>
      <c r="AD26" s="17">
        <f>C29</f>
        <v>81.819999999999993</v>
      </c>
      <c r="AE26" s="17"/>
    </row>
    <row r="27" spans="1:31">
      <c r="A27" s="1" t="s">
        <v>12</v>
      </c>
      <c r="B27" s="1">
        <v>69.23</v>
      </c>
      <c r="C27" s="1">
        <v>32.4</v>
      </c>
      <c r="D27" s="1">
        <v>27.08</v>
      </c>
      <c r="E27" s="26" t="s">
        <v>20</v>
      </c>
      <c r="F27" s="26"/>
      <c r="G27" s="26"/>
      <c r="H27" s="27" t="s">
        <v>21</v>
      </c>
      <c r="I27" s="28"/>
      <c r="J27" s="29"/>
      <c r="K27" s="26" t="s">
        <v>38</v>
      </c>
      <c r="L27" s="26"/>
      <c r="M27" s="26"/>
      <c r="N27" s="40" t="s">
        <v>22</v>
      </c>
      <c r="O27" s="40"/>
      <c r="P27" s="40"/>
      <c r="Q27" s="30" t="s">
        <v>23</v>
      </c>
      <c r="R27" s="31"/>
      <c r="S27" s="32"/>
      <c r="T27" s="40" t="s">
        <v>46</v>
      </c>
      <c r="U27" s="40"/>
      <c r="V27" s="40"/>
      <c r="W27" s="41" t="s">
        <v>48</v>
      </c>
      <c r="X27" s="41"/>
      <c r="Y27" s="41"/>
      <c r="Z27" s="42" t="s">
        <v>50</v>
      </c>
      <c r="AA27" s="43"/>
      <c r="AB27" s="44"/>
      <c r="AC27" s="41" t="s">
        <v>53</v>
      </c>
      <c r="AD27" s="41"/>
      <c r="AE27" s="41"/>
    </row>
    <row r="28" spans="1:31">
      <c r="A28" s="20" t="s">
        <v>13</v>
      </c>
      <c r="B28" s="20">
        <v>98.1</v>
      </c>
      <c r="C28" s="20">
        <v>98.1</v>
      </c>
      <c r="D28" s="20">
        <v>98.1</v>
      </c>
      <c r="E28" s="9">
        <v>1</v>
      </c>
      <c r="F28" s="9">
        <v>2</v>
      </c>
      <c r="G28" s="9">
        <v>3</v>
      </c>
      <c r="H28" s="9">
        <v>1</v>
      </c>
      <c r="I28" s="9">
        <v>2</v>
      </c>
      <c r="J28" s="9">
        <v>3</v>
      </c>
      <c r="K28" s="9">
        <v>1</v>
      </c>
      <c r="L28" s="9">
        <v>2</v>
      </c>
      <c r="M28" s="9">
        <v>3</v>
      </c>
      <c r="N28" s="13">
        <v>1</v>
      </c>
      <c r="O28" s="13">
        <v>2</v>
      </c>
      <c r="P28" s="13">
        <v>3</v>
      </c>
      <c r="Q28" s="13">
        <v>1</v>
      </c>
      <c r="R28" s="13">
        <v>2</v>
      </c>
      <c r="S28" s="13">
        <v>3</v>
      </c>
      <c r="T28" s="13">
        <v>1</v>
      </c>
      <c r="U28" s="13">
        <v>2</v>
      </c>
      <c r="V28" s="13">
        <v>3</v>
      </c>
      <c r="W28" s="16">
        <v>1</v>
      </c>
      <c r="X28" s="16">
        <v>2</v>
      </c>
      <c r="Y28" s="16">
        <v>3</v>
      </c>
      <c r="Z28" s="16">
        <v>1</v>
      </c>
      <c r="AA28" s="16">
        <v>2</v>
      </c>
      <c r="AB28" s="16">
        <v>3</v>
      </c>
      <c r="AC28" s="16">
        <v>1</v>
      </c>
      <c r="AD28" s="16">
        <v>2</v>
      </c>
      <c r="AE28" s="16">
        <v>3</v>
      </c>
    </row>
    <row r="29" spans="1:31">
      <c r="A29" s="1" t="s">
        <v>14</v>
      </c>
      <c r="B29" s="1">
        <v>60</v>
      </c>
      <c r="C29" s="1">
        <v>81.819999999999993</v>
      </c>
      <c r="D29" s="1">
        <v>99.73</v>
      </c>
      <c r="E29" s="5">
        <f>B30+B31+B32+B33</f>
        <v>91.34</v>
      </c>
      <c r="F29" s="10" t="s">
        <v>24</v>
      </c>
      <c r="G29" s="10" t="s">
        <v>24</v>
      </c>
      <c r="H29" s="5">
        <f>C30+C31+B32+B33</f>
        <v>101.98</v>
      </c>
      <c r="I29" s="10" t="s">
        <v>24</v>
      </c>
      <c r="J29" s="10" t="s">
        <v>24</v>
      </c>
      <c r="K29" s="5">
        <f>D30+D31+B32+B33</f>
        <v>98.76</v>
      </c>
      <c r="L29" s="10" t="s">
        <v>24</v>
      </c>
      <c r="M29" s="10" t="s">
        <v>24</v>
      </c>
      <c r="N29" s="5">
        <f>C30+C31+C32+C33</f>
        <v>118.38</v>
      </c>
      <c r="O29" s="14" t="s">
        <v>24</v>
      </c>
      <c r="P29" s="14" t="s">
        <v>24</v>
      </c>
      <c r="Q29" s="5">
        <f>B30+B31+C32+C33</f>
        <v>107.74000000000001</v>
      </c>
      <c r="R29" s="14" t="s">
        <v>24</v>
      </c>
      <c r="S29" s="14" t="s">
        <v>24</v>
      </c>
      <c r="T29" s="5">
        <f>D30+D31+C32+C33</f>
        <v>115.16</v>
      </c>
      <c r="U29" s="14" t="s">
        <v>24</v>
      </c>
      <c r="V29" s="14" t="s">
        <v>24</v>
      </c>
      <c r="W29" s="5">
        <f>D30+D31+D32+D33</f>
        <v>115.16</v>
      </c>
      <c r="X29" s="17" t="s">
        <v>24</v>
      </c>
      <c r="Y29" s="17" t="s">
        <v>24</v>
      </c>
      <c r="Z29" s="5">
        <f>B30+B31+D32+D33</f>
        <v>107.74000000000001</v>
      </c>
      <c r="AA29" s="17" t="s">
        <v>24</v>
      </c>
      <c r="AB29" s="17" t="s">
        <v>24</v>
      </c>
      <c r="AC29" s="5">
        <f>C30+C31+D32+D33</f>
        <v>118.38</v>
      </c>
      <c r="AD29" s="17" t="s">
        <v>24</v>
      </c>
      <c r="AE29" s="17" t="s">
        <v>24</v>
      </c>
    </row>
    <row r="30" spans="1:31">
      <c r="A30" s="1" t="s">
        <v>15</v>
      </c>
      <c r="B30" s="1">
        <v>21.94</v>
      </c>
      <c r="C30" s="1">
        <v>29.91</v>
      </c>
      <c r="D30" s="1">
        <v>26.69</v>
      </c>
      <c r="E30" s="26" t="s">
        <v>25</v>
      </c>
      <c r="F30" s="26"/>
      <c r="G30" s="26"/>
      <c r="H30" s="27" t="s">
        <v>26</v>
      </c>
      <c r="I30" s="28"/>
      <c r="J30" s="29"/>
      <c r="K30" s="26" t="s">
        <v>39</v>
      </c>
      <c r="L30" s="26"/>
      <c r="M30" s="26"/>
      <c r="N30" s="40" t="s">
        <v>27</v>
      </c>
      <c r="O30" s="40"/>
      <c r="P30" s="40"/>
      <c r="Q30" s="30" t="s">
        <v>28</v>
      </c>
      <c r="R30" s="31"/>
      <c r="S30" s="32"/>
      <c r="T30" s="40" t="s">
        <v>47</v>
      </c>
      <c r="U30" s="40"/>
      <c r="V30" s="40"/>
      <c r="W30" s="41" t="s">
        <v>49</v>
      </c>
      <c r="X30" s="41"/>
      <c r="Y30" s="41"/>
      <c r="Z30" s="42" t="s">
        <v>51</v>
      </c>
      <c r="AA30" s="43"/>
      <c r="AB30" s="44"/>
      <c r="AC30" s="41" t="s">
        <v>54</v>
      </c>
      <c r="AD30" s="41"/>
      <c r="AE30" s="41"/>
    </row>
    <row r="31" spans="1:31">
      <c r="A31" s="1" t="s">
        <v>16</v>
      </c>
      <c r="B31" s="1">
        <v>8</v>
      </c>
      <c r="C31" s="1">
        <v>10.67</v>
      </c>
      <c r="D31" s="1">
        <v>10.67</v>
      </c>
      <c r="E31" s="11">
        <v>1</v>
      </c>
      <c r="F31" s="11">
        <v>2</v>
      </c>
      <c r="G31" s="11">
        <v>3</v>
      </c>
      <c r="H31" s="11">
        <v>1</v>
      </c>
      <c r="I31" s="11">
        <v>2</v>
      </c>
      <c r="J31" s="11">
        <v>3</v>
      </c>
      <c r="K31" s="9">
        <v>1</v>
      </c>
      <c r="L31" s="9">
        <v>2</v>
      </c>
      <c r="M31" s="9">
        <v>3</v>
      </c>
      <c r="N31" s="15">
        <v>1</v>
      </c>
      <c r="O31" s="15">
        <v>2</v>
      </c>
      <c r="P31" s="15">
        <v>3</v>
      </c>
      <c r="Q31" s="15">
        <v>1</v>
      </c>
      <c r="R31" s="15">
        <v>2</v>
      </c>
      <c r="S31" s="15">
        <v>3</v>
      </c>
      <c r="T31" s="13">
        <v>1</v>
      </c>
      <c r="U31" s="13">
        <v>2</v>
      </c>
      <c r="V31" s="13">
        <v>3</v>
      </c>
      <c r="W31" s="18">
        <v>1</v>
      </c>
      <c r="X31" s="18">
        <v>2</v>
      </c>
      <c r="Y31" s="18">
        <v>3</v>
      </c>
      <c r="Z31" s="18">
        <v>1</v>
      </c>
      <c r="AA31" s="18">
        <v>2</v>
      </c>
      <c r="AB31" s="18">
        <v>3</v>
      </c>
      <c r="AC31" s="16">
        <v>1</v>
      </c>
      <c r="AD31" s="16">
        <v>2</v>
      </c>
      <c r="AE31" s="16">
        <v>3</v>
      </c>
    </row>
    <row r="32" spans="1:31">
      <c r="A32" s="1" t="s">
        <v>17</v>
      </c>
      <c r="B32" s="1">
        <v>17.7</v>
      </c>
      <c r="C32" s="1">
        <v>47.7</v>
      </c>
      <c r="D32" s="4">
        <v>47.7</v>
      </c>
      <c r="E32" s="5">
        <f>B33+B25+B34+B23+B32</f>
        <v>276.70999999999998</v>
      </c>
      <c r="F32" s="10">
        <f>B30+B27+B28+B31</f>
        <v>197.26999999999998</v>
      </c>
      <c r="G32" s="10" t="s">
        <v>24</v>
      </c>
      <c r="H32" s="5">
        <f>B33+B25+C34+C23+C32</f>
        <v>268.58999999999997</v>
      </c>
      <c r="I32" s="10">
        <f>B30+B27+B28+B31</f>
        <v>197.26999999999998</v>
      </c>
      <c r="J32" s="10" t="s">
        <v>24</v>
      </c>
      <c r="K32" s="5">
        <f>B33+B25+D34+D23+D32</f>
        <v>270.99</v>
      </c>
      <c r="L32" s="10">
        <f>B30+B27+B28+B31</f>
        <v>197.26999999999998</v>
      </c>
      <c r="M32" s="10" t="s">
        <v>24</v>
      </c>
      <c r="N32" s="5">
        <f>C33+C25+C34+C23+C32</f>
        <v>211.95999999999998</v>
      </c>
      <c r="O32" s="14">
        <f>C30+C27+C28+C31</f>
        <v>171.07999999999998</v>
      </c>
      <c r="P32" s="14" t="s">
        <v>24</v>
      </c>
      <c r="Q32" s="5">
        <f>C33+C25+B34+B23+B32</f>
        <v>220.07999999999998</v>
      </c>
      <c r="R32" s="14">
        <f>C30+C27+C28+C31</f>
        <v>171.07999999999998</v>
      </c>
      <c r="S32" s="14" t="s">
        <v>24</v>
      </c>
      <c r="T32" s="5">
        <f>C33+C25+D34+D23+D32</f>
        <v>214.36</v>
      </c>
      <c r="U32" s="14">
        <f>C30+C27+C28+C31</f>
        <v>171.07999999999998</v>
      </c>
      <c r="V32" s="14" t="s">
        <v>24</v>
      </c>
      <c r="W32" s="5">
        <f>D33+D25+D34+D23+D32</f>
        <v>214.36</v>
      </c>
      <c r="X32" s="17">
        <f>D30+D27+D28+D31</f>
        <v>162.54</v>
      </c>
      <c r="Y32" s="17" t="s">
        <v>24</v>
      </c>
      <c r="Z32" s="5">
        <f>D33+D25+B34+B23+B32</f>
        <v>220.07999999999998</v>
      </c>
      <c r="AA32" s="17">
        <f>D30+D27+D28+D31</f>
        <v>162.54</v>
      </c>
      <c r="AB32" s="17" t="s">
        <v>24</v>
      </c>
      <c r="AC32" s="5">
        <f>D33+D25+C34+C23+C32</f>
        <v>211.95999999999998</v>
      </c>
      <c r="AD32" s="17">
        <f>D30+D27+D28+D31</f>
        <v>162.54</v>
      </c>
      <c r="AE32" s="17" t="s">
        <v>24</v>
      </c>
    </row>
    <row r="33" spans="1:15">
      <c r="A33" s="1" t="s">
        <v>18</v>
      </c>
      <c r="B33" s="1">
        <v>43.7</v>
      </c>
      <c r="C33" s="1">
        <v>30.1</v>
      </c>
      <c r="D33" s="1">
        <v>30.1</v>
      </c>
      <c r="E33" s="1" t="s">
        <v>0</v>
      </c>
      <c r="F33" s="1">
        <f>E23*A36*A36</f>
        <v>49.627200000000009</v>
      </c>
      <c r="G33" s="1" t="s">
        <v>4</v>
      </c>
      <c r="H33" s="1">
        <f>E26*A36*A36</f>
        <v>61.863872000000001</v>
      </c>
      <c r="I33" s="1" t="s">
        <v>20</v>
      </c>
      <c r="J33" s="1">
        <f>E29*A36*A36</f>
        <v>28.644224000000005</v>
      </c>
      <c r="K33" s="1" t="s">
        <v>25</v>
      </c>
      <c r="L33" s="1">
        <f>E32*A36*A36</f>
        <v>86.776256000000018</v>
      </c>
    </row>
    <row r="34" spans="1:15">
      <c r="A34" s="1" t="s">
        <v>19</v>
      </c>
      <c r="B34" s="1">
        <v>50</v>
      </c>
      <c r="C34" s="1">
        <v>35</v>
      </c>
      <c r="D34" s="1">
        <v>28</v>
      </c>
      <c r="E34" s="1" t="s">
        <v>1</v>
      </c>
      <c r="F34" s="1">
        <f>H23*A36*A38</f>
        <v>11.484704000000001</v>
      </c>
      <c r="G34" s="1" t="s">
        <v>5</v>
      </c>
      <c r="H34" s="1">
        <f>H26*A36*A38</f>
        <v>24.303663999999998</v>
      </c>
      <c r="I34" s="1" t="s">
        <v>21</v>
      </c>
      <c r="J34" s="1">
        <f>H29*A36*A38</f>
        <v>12.563936000000002</v>
      </c>
      <c r="K34" s="1" t="s">
        <v>26</v>
      </c>
      <c r="L34" s="1">
        <f>H32*A36*A38</f>
        <v>33.090288000000001</v>
      </c>
    </row>
    <row r="35" spans="1:15" ht="15.75" customHeight="1">
      <c r="A35" s="37" t="s">
        <v>34</v>
      </c>
      <c r="B35" s="38"/>
      <c r="C35" s="38"/>
      <c r="D35" s="39"/>
      <c r="E35" s="1" t="s">
        <v>36</v>
      </c>
      <c r="F35" s="1">
        <f>K23*A36*A40</f>
        <v>16.786000000000001</v>
      </c>
      <c r="G35" s="1" t="s">
        <v>37</v>
      </c>
      <c r="H35" s="1">
        <f>K26*A36*A40</f>
        <v>24.303663999999998</v>
      </c>
      <c r="I35" s="1" t="s">
        <v>38</v>
      </c>
      <c r="J35" s="1">
        <f>K29*A36*A40</f>
        <v>12.167232000000002</v>
      </c>
      <c r="K35" s="1" t="s">
        <v>39</v>
      </c>
      <c r="L35" s="1">
        <f>K32*A36*A40</f>
        <v>33.385968000000005</v>
      </c>
    </row>
    <row r="36" spans="1:15">
      <c r="A36" s="22">
        <v>0.56000000000000005</v>
      </c>
      <c r="B36" s="22"/>
      <c r="C36" s="22"/>
      <c r="D36" s="22"/>
      <c r="E36" s="1" t="s">
        <v>2</v>
      </c>
      <c r="F36" s="1">
        <f>N23*A38*A38</f>
        <v>4.8506480000000005</v>
      </c>
      <c r="G36" s="1" t="s">
        <v>6</v>
      </c>
      <c r="H36" s="1">
        <f>N26*A38*A38</f>
        <v>8.2802720000000001</v>
      </c>
      <c r="I36" s="1" t="s">
        <v>22</v>
      </c>
      <c r="J36" s="1">
        <f>N29*A38*A38</f>
        <v>5.7295919999999994</v>
      </c>
      <c r="K36" s="1" t="s">
        <v>27</v>
      </c>
      <c r="L36" s="1">
        <f>N32*A38*A38</f>
        <v>10.258863999999999</v>
      </c>
    </row>
    <row r="37" spans="1:15">
      <c r="A37" s="33" t="s">
        <v>35</v>
      </c>
      <c r="B37" s="34"/>
      <c r="C37" s="34"/>
      <c r="D37" s="35"/>
      <c r="E37" s="1" t="s">
        <v>3</v>
      </c>
      <c r="F37" s="1">
        <f>Q23*A38*A36</f>
        <v>14.195104000000002</v>
      </c>
      <c r="G37" s="1" t="s">
        <v>7</v>
      </c>
      <c r="H37" s="1">
        <f>Q26*A38*A36</f>
        <v>21.077056000000002</v>
      </c>
      <c r="I37" s="1" t="s">
        <v>23</v>
      </c>
      <c r="J37" s="1">
        <f>Q29*A38*A36</f>
        <v>13.273568000000003</v>
      </c>
      <c r="K37" s="1" t="s">
        <v>28</v>
      </c>
      <c r="L37" s="1">
        <f>Q32*A38*A36</f>
        <v>27.113856000000002</v>
      </c>
    </row>
    <row r="38" spans="1:15">
      <c r="A38" s="22">
        <v>0.22</v>
      </c>
      <c r="B38" s="22"/>
      <c r="C38" s="22"/>
      <c r="D38" s="22"/>
      <c r="E38" s="1" t="s">
        <v>40</v>
      </c>
      <c r="F38" s="1">
        <f>T23*A38*A40</f>
        <v>4.5118479999999996</v>
      </c>
      <c r="G38" s="1" t="s">
        <v>43</v>
      </c>
      <c r="H38" s="1">
        <f>T26*A38*A40</f>
        <v>8.2802720000000001</v>
      </c>
      <c r="I38" s="1" t="s">
        <v>46</v>
      </c>
      <c r="J38" s="1">
        <f>T29*A38*A40</f>
        <v>5.5737440000000005</v>
      </c>
      <c r="K38" s="1" t="s">
        <v>47</v>
      </c>
      <c r="L38" s="1">
        <f>T32*A38*A40</f>
        <v>10.375024000000002</v>
      </c>
    </row>
    <row r="39" spans="1:15">
      <c r="A39" s="23" t="s">
        <v>33</v>
      </c>
      <c r="B39" s="24"/>
      <c r="C39" s="24"/>
      <c r="D39" s="25"/>
      <c r="E39" s="1" t="s">
        <v>41</v>
      </c>
      <c r="F39" s="1">
        <f>W23*A40*A40</f>
        <v>4.5118479999999996</v>
      </c>
      <c r="G39" s="1" t="s">
        <v>44</v>
      </c>
      <c r="H39" s="1">
        <f>W26*A40*A40</f>
        <v>7.8669359999999999</v>
      </c>
      <c r="I39" s="1" t="s">
        <v>48</v>
      </c>
      <c r="J39" s="1">
        <f>W29*A40*A40</f>
        <v>5.5737440000000005</v>
      </c>
      <c r="K39" s="1" t="s">
        <v>49</v>
      </c>
      <c r="L39" s="1">
        <f>W32*A40*A40</f>
        <v>10.375024000000002</v>
      </c>
    </row>
    <row r="40" spans="1:15">
      <c r="A40" s="23">
        <v>0.22</v>
      </c>
      <c r="B40" s="24"/>
      <c r="C40" s="24"/>
      <c r="D40" s="25"/>
      <c r="E40" s="1" t="s">
        <v>42</v>
      </c>
      <c r="F40" s="1">
        <f>Z23*A40*A36</f>
        <v>14.195104000000002</v>
      </c>
      <c r="G40" s="1" t="s">
        <v>45</v>
      </c>
      <c r="H40" s="1">
        <f>Z26*A40*A36</f>
        <v>20.024928000000003</v>
      </c>
      <c r="I40" s="1" t="s">
        <v>50</v>
      </c>
      <c r="J40" s="1">
        <f>Z29*A40*A36</f>
        <v>13.273568000000003</v>
      </c>
      <c r="K40" s="1" t="s">
        <v>51</v>
      </c>
      <c r="L40" s="1">
        <f>Z32*A40*A36</f>
        <v>27.113856000000002</v>
      </c>
    </row>
    <row r="41" spans="1:15">
      <c r="E41" s="1" t="s">
        <v>52</v>
      </c>
      <c r="F41" s="1">
        <f>AC23*A40*A38</f>
        <v>4.8506480000000005</v>
      </c>
      <c r="G41" s="1" t="s">
        <v>55</v>
      </c>
      <c r="H41" s="1">
        <f>AC26*A40*A38</f>
        <v>7.8669359999999999</v>
      </c>
      <c r="I41" s="1" t="s">
        <v>53</v>
      </c>
      <c r="J41" s="1">
        <f>AC29*A40*A38</f>
        <v>5.7295919999999994</v>
      </c>
      <c r="K41" s="1" t="s">
        <v>54</v>
      </c>
      <c r="L41" s="1">
        <f>AC32*A40*A38</f>
        <v>10.258863999999999</v>
      </c>
    </row>
    <row r="42" spans="1:15">
      <c r="E42" s="6" t="s">
        <v>56</v>
      </c>
      <c r="F42" s="6">
        <f>SUM(F33:F41)</f>
        <v>125.01310400000003</v>
      </c>
      <c r="G42" s="6" t="s">
        <v>57</v>
      </c>
      <c r="H42" s="6">
        <f>SUM(H33:H41)</f>
        <v>183.86760000000004</v>
      </c>
      <c r="I42" s="6" t="s">
        <v>58</v>
      </c>
      <c r="J42" s="6">
        <f>SUM(J33:J41)</f>
        <v>102.5292</v>
      </c>
      <c r="K42" s="6" t="s">
        <v>59</v>
      </c>
      <c r="L42" s="6">
        <f>SUM(L33:L41)</f>
        <v>248.74799999999999</v>
      </c>
    </row>
    <row r="43" spans="1:15">
      <c r="E43" s="21" t="s">
        <v>60</v>
      </c>
      <c r="F43" s="21">
        <f>3600/(F42*((1-0.5)*0.5)+H42*((1-0.5)*0.5)+((0.5*(J42+L42))*(1-0.5)))</f>
        <v>21.812963099810133</v>
      </c>
    </row>
    <row r="46" spans="1:15">
      <c r="A46" s="36" t="s">
        <v>61</v>
      </c>
      <c r="B46" s="36"/>
      <c r="C46" s="36"/>
      <c r="D46" s="26" t="s">
        <v>0</v>
      </c>
      <c r="E46" s="26"/>
      <c r="F46" s="26"/>
      <c r="G46" s="27" t="s">
        <v>1</v>
      </c>
      <c r="H46" s="28"/>
      <c r="I46" s="29"/>
      <c r="J46" s="30" t="s">
        <v>2</v>
      </c>
      <c r="K46" s="31"/>
      <c r="L46" s="32"/>
      <c r="M46" s="30" t="s">
        <v>3</v>
      </c>
      <c r="N46" s="31"/>
      <c r="O46" s="32"/>
    </row>
    <row r="47" spans="1:15">
      <c r="A47" s="1"/>
      <c r="B47" s="3" t="s">
        <v>62</v>
      </c>
      <c r="C47" s="3" t="s">
        <v>63</v>
      </c>
      <c r="D47" s="9">
        <v>1</v>
      </c>
      <c r="E47" s="9">
        <v>2</v>
      </c>
      <c r="F47" s="9">
        <v>3</v>
      </c>
      <c r="G47" s="9">
        <v>1</v>
      </c>
      <c r="H47" s="9">
        <v>2</v>
      </c>
      <c r="I47" s="9">
        <v>3</v>
      </c>
      <c r="J47" s="13">
        <v>1</v>
      </c>
      <c r="K47" s="13">
        <v>2</v>
      </c>
      <c r="L47" s="13">
        <v>3</v>
      </c>
      <c r="M47" s="13">
        <v>1</v>
      </c>
      <c r="N47" s="13">
        <v>2</v>
      </c>
      <c r="O47" s="13">
        <v>3</v>
      </c>
    </row>
    <row r="48" spans="1:15">
      <c r="A48" s="19" t="s">
        <v>8</v>
      </c>
      <c r="B48" s="20">
        <v>34.32</v>
      </c>
      <c r="C48" s="20">
        <v>43.82</v>
      </c>
      <c r="D48" s="5">
        <f>B50+B59</f>
        <v>99.58</v>
      </c>
      <c r="E48" s="10">
        <f>B48+B49</f>
        <v>56.74</v>
      </c>
      <c r="F48" s="10">
        <v>0</v>
      </c>
      <c r="G48" s="5">
        <f>B50+C59</f>
        <v>92.58</v>
      </c>
      <c r="H48" s="10">
        <f>B48+B49</f>
        <v>56.74</v>
      </c>
      <c r="I48" s="10">
        <v>0</v>
      </c>
      <c r="J48" s="5">
        <f>C50+C59</f>
        <v>92.58</v>
      </c>
      <c r="K48" s="14">
        <f>C48+C49</f>
        <v>76.11</v>
      </c>
      <c r="L48" s="14">
        <v>0</v>
      </c>
      <c r="M48" s="5">
        <f>C50+B59</f>
        <v>99.58</v>
      </c>
      <c r="N48" s="14">
        <f>C48+C49</f>
        <v>76.11</v>
      </c>
      <c r="O48" s="14">
        <v>0</v>
      </c>
    </row>
    <row r="49" spans="1:15">
      <c r="A49" s="7" t="s">
        <v>9</v>
      </c>
      <c r="B49" s="1">
        <v>22.42</v>
      </c>
      <c r="C49" s="1">
        <v>32.29</v>
      </c>
      <c r="D49" s="26" t="s">
        <v>4</v>
      </c>
      <c r="E49" s="26"/>
      <c r="F49" s="26"/>
      <c r="G49" s="27" t="s">
        <v>5</v>
      </c>
      <c r="H49" s="28"/>
      <c r="I49" s="29"/>
      <c r="J49" s="30" t="s">
        <v>6</v>
      </c>
      <c r="K49" s="31"/>
      <c r="L49" s="32"/>
      <c r="M49" s="30" t="s">
        <v>7</v>
      </c>
      <c r="N49" s="31"/>
      <c r="O49" s="32"/>
    </row>
    <row r="50" spans="1:15">
      <c r="A50" s="20" t="s">
        <v>10</v>
      </c>
      <c r="B50" s="20">
        <v>64.58</v>
      </c>
      <c r="C50" s="20">
        <v>64.58</v>
      </c>
      <c r="D50" s="9">
        <v>1</v>
      </c>
      <c r="E50" s="9">
        <v>2</v>
      </c>
      <c r="F50" s="9">
        <v>3</v>
      </c>
      <c r="G50" s="9">
        <v>1</v>
      </c>
      <c r="H50" s="9">
        <v>2</v>
      </c>
      <c r="I50" s="9">
        <v>3</v>
      </c>
      <c r="J50" s="13">
        <v>1</v>
      </c>
      <c r="K50" s="13">
        <v>2</v>
      </c>
      <c r="L50" s="13">
        <v>3</v>
      </c>
      <c r="M50" s="13">
        <v>1</v>
      </c>
      <c r="N50" s="13">
        <v>2</v>
      </c>
      <c r="O50" s="13">
        <v>3</v>
      </c>
    </row>
    <row r="51" spans="1:15">
      <c r="A51" s="20" t="s">
        <v>11</v>
      </c>
      <c r="B51" s="20">
        <v>20.43</v>
      </c>
      <c r="C51" s="20">
        <v>20.43</v>
      </c>
      <c r="D51" s="5">
        <f>B55+B56+B52+B53</f>
        <v>110.77999999999999</v>
      </c>
      <c r="E51" s="10">
        <f>B54</f>
        <v>81.819999999999993</v>
      </c>
      <c r="F51" s="10">
        <v>0</v>
      </c>
      <c r="G51" s="5">
        <f>B55+B56+B52+C53</f>
        <v>110.77999999999999</v>
      </c>
      <c r="H51" s="10">
        <f>C54</f>
        <v>99.73</v>
      </c>
      <c r="I51" s="10">
        <v>0</v>
      </c>
      <c r="J51" s="5">
        <f>C55+C56+C52+C53</f>
        <v>102.24</v>
      </c>
      <c r="K51" s="14">
        <f>C54</f>
        <v>99.73</v>
      </c>
      <c r="L51" s="14">
        <v>0</v>
      </c>
      <c r="M51" s="5">
        <f>C55+C56+C52+B53</f>
        <v>102.24</v>
      </c>
      <c r="N51" s="14">
        <f>B54</f>
        <v>81.819999999999993</v>
      </c>
      <c r="O51" s="14">
        <v>0</v>
      </c>
    </row>
    <row r="52" spans="1:15">
      <c r="A52" s="1" t="s">
        <v>12</v>
      </c>
      <c r="B52" s="1">
        <v>32.4</v>
      </c>
      <c r="C52" s="1">
        <v>27.08</v>
      </c>
      <c r="D52" s="26" t="s">
        <v>20</v>
      </c>
      <c r="E52" s="26"/>
      <c r="F52" s="26"/>
      <c r="G52" s="27" t="s">
        <v>21</v>
      </c>
      <c r="H52" s="28"/>
      <c r="I52" s="29"/>
      <c r="J52" s="30" t="s">
        <v>22</v>
      </c>
      <c r="K52" s="31"/>
      <c r="L52" s="32"/>
      <c r="M52" s="30" t="s">
        <v>23</v>
      </c>
      <c r="N52" s="31"/>
      <c r="O52" s="32"/>
    </row>
    <row r="53" spans="1:15">
      <c r="A53" s="20" t="s">
        <v>13</v>
      </c>
      <c r="B53" s="20">
        <v>37.799999999999997</v>
      </c>
      <c r="C53" s="20">
        <v>37.799999999999997</v>
      </c>
      <c r="D53" s="9">
        <v>1</v>
      </c>
      <c r="E53" s="9">
        <v>2</v>
      </c>
      <c r="F53" s="9">
        <v>3</v>
      </c>
      <c r="G53" s="9">
        <v>1</v>
      </c>
      <c r="H53" s="9">
        <v>2</v>
      </c>
      <c r="I53" s="9">
        <v>3</v>
      </c>
      <c r="J53" s="13">
        <v>1</v>
      </c>
      <c r="K53" s="13">
        <v>2</v>
      </c>
      <c r="L53" s="13">
        <v>3</v>
      </c>
      <c r="M53" s="13">
        <v>1</v>
      </c>
      <c r="N53" s="13">
        <v>2</v>
      </c>
      <c r="O53" s="13">
        <v>3</v>
      </c>
    </row>
    <row r="54" spans="1:15">
      <c r="A54" s="1" t="s">
        <v>14</v>
      </c>
      <c r="B54" s="1">
        <v>81.819999999999993</v>
      </c>
      <c r="C54" s="1">
        <v>99.73</v>
      </c>
      <c r="D54" s="5">
        <f>B55+B56+B48+B57</f>
        <v>122.60000000000001</v>
      </c>
      <c r="E54" s="10" t="s">
        <v>24</v>
      </c>
      <c r="F54" s="10" t="s">
        <v>24</v>
      </c>
      <c r="G54" s="5">
        <f>C55+C56+B48+B57</f>
        <v>119.38000000000001</v>
      </c>
      <c r="H54" s="10" t="s">
        <v>24</v>
      </c>
      <c r="I54" s="10" t="s">
        <v>24</v>
      </c>
      <c r="J54" s="5">
        <f>C55+C56+C48+C57</f>
        <v>128.88</v>
      </c>
      <c r="K54" s="14" t="s">
        <v>24</v>
      </c>
      <c r="L54" s="14" t="s">
        <v>24</v>
      </c>
      <c r="M54" s="5">
        <f>B55+B56+C48+C57</f>
        <v>132.10000000000002</v>
      </c>
      <c r="N54" s="14" t="s">
        <v>24</v>
      </c>
      <c r="O54" s="14" t="s">
        <v>24</v>
      </c>
    </row>
    <row r="55" spans="1:15">
      <c r="A55" s="1" t="s">
        <v>15</v>
      </c>
      <c r="B55" s="1">
        <v>29.91</v>
      </c>
      <c r="C55" s="1">
        <v>26.69</v>
      </c>
      <c r="D55" s="26" t="s">
        <v>25</v>
      </c>
      <c r="E55" s="26"/>
      <c r="F55" s="26"/>
      <c r="G55" s="27" t="s">
        <v>26</v>
      </c>
      <c r="H55" s="28"/>
      <c r="I55" s="29"/>
      <c r="J55" s="30" t="s">
        <v>27</v>
      </c>
      <c r="K55" s="31"/>
      <c r="L55" s="32"/>
      <c r="M55" s="30" t="s">
        <v>28</v>
      </c>
      <c r="N55" s="31"/>
      <c r="O55" s="32"/>
    </row>
    <row r="56" spans="1:15">
      <c r="A56" s="1" t="s">
        <v>16</v>
      </c>
      <c r="B56" s="1">
        <v>10.67</v>
      </c>
      <c r="C56" s="1">
        <v>10.67</v>
      </c>
      <c r="D56" s="11">
        <v>1</v>
      </c>
      <c r="E56" s="11">
        <v>2</v>
      </c>
      <c r="F56" s="11">
        <v>3</v>
      </c>
      <c r="G56" s="11">
        <v>1</v>
      </c>
      <c r="H56" s="11">
        <v>2</v>
      </c>
      <c r="I56" s="11">
        <v>3</v>
      </c>
      <c r="J56" s="15">
        <v>1</v>
      </c>
      <c r="K56" s="15">
        <v>2</v>
      </c>
      <c r="L56" s="15">
        <v>3</v>
      </c>
      <c r="M56" s="15">
        <v>1</v>
      </c>
      <c r="N56" s="15">
        <v>2</v>
      </c>
      <c r="O56" s="15">
        <v>3</v>
      </c>
    </row>
    <row r="57" spans="1:15">
      <c r="A57" s="1" t="s">
        <v>17</v>
      </c>
      <c r="B57" s="1">
        <v>47.7</v>
      </c>
      <c r="C57" s="4">
        <v>47.7</v>
      </c>
      <c r="D57" s="5">
        <f>B58+B50+B59+B48+B57</f>
        <v>211.7</v>
      </c>
      <c r="E57" s="10">
        <f>B55+B52+B53+B56</f>
        <v>110.78</v>
      </c>
      <c r="F57" s="10" t="s">
        <v>24</v>
      </c>
      <c r="G57" s="5">
        <f>B58+B50+C59+C48+C57</f>
        <v>214.2</v>
      </c>
      <c r="H57" s="10">
        <f>B55+B52+B53+B56</f>
        <v>110.78</v>
      </c>
      <c r="I57" s="10" t="s">
        <v>24</v>
      </c>
      <c r="J57" s="5">
        <f>C58+C50+C59+C48+C57</f>
        <v>214.2</v>
      </c>
      <c r="K57" s="14">
        <f>C55+C52+C53+C56</f>
        <v>102.24</v>
      </c>
      <c r="L57" s="14" t="s">
        <v>24</v>
      </c>
      <c r="M57" s="5">
        <f>C58+C50+B59+B48+B57</f>
        <v>211.7</v>
      </c>
      <c r="N57" s="14">
        <f>C55+C52+C53+C56</f>
        <v>102.24</v>
      </c>
      <c r="O57" s="14" t="s">
        <v>24</v>
      </c>
    </row>
    <row r="58" spans="1:15">
      <c r="A58" s="1" t="s">
        <v>18</v>
      </c>
      <c r="B58" s="1">
        <v>30.1</v>
      </c>
      <c r="C58" s="1">
        <v>30.1</v>
      </c>
      <c r="D58" s="1" t="s">
        <v>0</v>
      </c>
      <c r="E58" s="1">
        <f>D48*A61*A61</f>
        <v>0.99580000000000002</v>
      </c>
      <c r="F58" s="1" t="s">
        <v>4</v>
      </c>
      <c r="G58" s="1">
        <f>D51*A61*A61</f>
        <v>1.1077999999999999</v>
      </c>
      <c r="H58" s="1" t="s">
        <v>20</v>
      </c>
      <c r="I58" s="1">
        <f>D54*A61*A61</f>
        <v>1.2260000000000002</v>
      </c>
      <c r="J58" s="1" t="s">
        <v>25</v>
      </c>
      <c r="K58" s="1">
        <f>D57*A61*A61</f>
        <v>2.1170000000000004</v>
      </c>
      <c r="L58" s="2"/>
      <c r="M58" s="2"/>
      <c r="N58" s="2"/>
      <c r="O58" s="2"/>
    </row>
    <row r="59" spans="1:15">
      <c r="A59" s="1" t="s">
        <v>19</v>
      </c>
      <c r="B59" s="1">
        <v>35</v>
      </c>
      <c r="C59" s="1">
        <v>28</v>
      </c>
      <c r="D59" s="1" t="s">
        <v>1</v>
      </c>
      <c r="E59" s="1">
        <f>G48*A61*A63</f>
        <v>8.3322000000000003</v>
      </c>
      <c r="F59" s="1" t="s">
        <v>5</v>
      </c>
      <c r="G59" s="1">
        <f>G51*A61*A63</f>
        <v>9.9702000000000002</v>
      </c>
      <c r="H59" s="1" t="s">
        <v>21</v>
      </c>
      <c r="I59" s="1">
        <f>G54*A61*A63</f>
        <v>10.744200000000003</v>
      </c>
      <c r="J59" s="1" t="s">
        <v>26</v>
      </c>
      <c r="K59" s="1">
        <f>G57*A61*A63</f>
        <v>19.278000000000002</v>
      </c>
      <c r="L59" s="2"/>
      <c r="M59" s="2"/>
      <c r="N59" s="2"/>
      <c r="O59" s="2"/>
    </row>
    <row r="60" spans="1:15">
      <c r="A60" s="33" t="s">
        <v>65</v>
      </c>
      <c r="B60" s="34"/>
      <c r="C60" s="35"/>
      <c r="D60" s="1" t="s">
        <v>2</v>
      </c>
      <c r="E60" s="1">
        <f>J48*A63*A63</f>
        <v>74.989800000000002</v>
      </c>
      <c r="F60" s="1" t="s">
        <v>6</v>
      </c>
      <c r="G60" s="1">
        <f>J51*A63*A63</f>
        <v>82.814399999999992</v>
      </c>
      <c r="H60" s="1" t="s">
        <v>22</v>
      </c>
      <c r="I60" s="1">
        <f>J54*A63*A63</f>
        <v>104.39280000000001</v>
      </c>
      <c r="J60" s="1" t="s">
        <v>27</v>
      </c>
      <c r="K60" s="1">
        <f>J57*A63*A63</f>
        <v>173.50200000000001</v>
      </c>
    </row>
    <row r="61" spans="1:15">
      <c r="A61" s="22">
        <v>0.1</v>
      </c>
      <c r="B61" s="22"/>
      <c r="C61" s="22"/>
      <c r="D61" s="1" t="s">
        <v>3</v>
      </c>
      <c r="E61" s="1">
        <f>M48*A63*A61</f>
        <v>8.9622000000000011</v>
      </c>
      <c r="F61" s="1" t="s">
        <v>7</v>
      </c>
      <c r="G61" s="1">
        <f>M51*A63*A61</f>
        <v>9.2015999999999991</v>
      </c>
      <c r="H61" s="1" t="s">
        <v>23</v>
      </c>
      <c r="I61" s="1">
        <f>M54*A63*A61</f>
        <v>11.889000000000003</v>
      </c>
      <c r="J61" s="1" t="s">
        <v>28</v>
      </c>
      <c r="K61" s="1">
        <f>M57*A63*A61</f>
        <v>19.053000000000001</v>
      </c>
    </row>
    <row r="62" spans="1:15">
      <c r="A62" s="23" t="s">
        <v>66</v>
      </c>
      <c r="B62" s="24"/>
      <c r="C62" s="25"/>
      <c r="D62" s="6" t="s">
        <v>56</v>
      </c>
      <c r="E62" s="6">
        <f>SUM(E58:E61)</f>
        <v>93.28</v>
      </c>
      <c r="F62" s="6" t="s">
        <v>57</v>
      </c>
      <c r="G62" s="6">
        <f>SUM(G58:G61)</f>
        <v>103.09399999999999</v>
      </c>
      <c r="H62" s="6" t="s">
        <v>58</v>
      </c>
      <c r="I62" s="6">
        <f>SUM(I58:I61)</f>
        <v>128.25200000000001</v>
      </c>
      <c r="J62" s="6" t="s">
        <v>59</v>
      </c>
      <c r="K62" s="6">
        <f>SUM(K58:K61)</f>
        <v>213.95000000000002</v>
      </c>
    </row>
    <row r="63" spans="1:15">
      <c r="A63" s="22">
        <v>0.9</v>
      </c>
      <c r="B63" s="22"/>
      <c r="C63" s="22"/>
      <c r="D63" s="21" t="s">
        <v>60</v>
      </c>
      <c r="E63" s="21">
        <f>3600/(E62*((1-0.5)*0.5)+G62*((1-0.5)*0.5)+((0.5*(I62+K62))*(1-0.5)))</f>
        <v>26.737173583672497</v>
      </c>
      <c r="F63" s="2"/>
      <c r="G63" s="2"/>
      <c r="H63" s="2"/>
      <c r="I63" s="2"/>
      <c r="J63" s="2"/>
      <c r="K63" s="2"/>
    </row>
    <row r="66" spans="1:15">
      <c r="A66" s="36" t="s">
        <v>68</v>
      </c>
      <c r="B66" s="36"/>
      <c r="C66" s="36"/>
      <c r="D66" s="26" t="s">
        <v>0</v>
      </c>
      <c r="E66" s="26"/>
      <c r="F66" s="26"/>
      <c r="G66" s="27" t="s">
        <v>1</v>
      </c>
      <c r="H66" s="28"/>
      <c r="I66" s="29"/>
      <c r="J66" s="30" t="s">
        <v>2</v>
      </c>
      <c r="K66" s="31"/>
      <c r="L66" s="32"/>
      <c r="M66" s="30" t="s">
        <v>3</v>
      </c>
      <c r="N66" s="31"/>
      <c r="O66" s="32"/>
    </row>
    <row r="67" spans="1:15">
      <c r="A67" s="1"/>
      <c r="B67" s="3" t="s">
        <v>62</v>
      </c>
      <c r="C67" s="3" t="s">
        <v>63</v>
      </c>
      <c r="D67" s="9">
        <v>1</v>
      </c>
      <c r="E67" s="9">
        <v>2</v>
      </c>
      <c r="F67" s="9">
        <v>3</v>
      </c>
      <c r="G67" s="9">
        <v>1</v>
      </c>
      <c r="H67" s="9">
        <v>2</v>
      </c>
      <c r="I67" s="9">
        <v>3</v>
      </c>
      <c r="J67" s="13">
        <v>1</v>
      </c>
      <c r="K67" s="13">
        <v>2</v>
      </c>
      <c r="L67" s="13">
        <v>3</v>
      </c>
      <c r="M67" s="13">
        <v>1</v>
      </c>
      <c r="N67" s="13">
        <v>2</v>
      </c>
      <c r="O67" s="13">
        <v>3</v>
      </c>
    </row>
    <row r="68" spans="1:15">
      <c r="A68" s="19" t="s">
        <v>8</v>
      </c>
      <c r="B68" s="20">
        <v>27.42</v>
      </c>
      <c r="C68" s="20">
        <v>35.01</v>
      </c>
      <c r="D68" s="5">
        <f>B70+B79</f>
        <v>105.37</v>
      </c>
      <c r="E68" s="10">
        <f>B68+B69</f>
        <v>49.84</v>
      </c>
      <c r="F68" s="10">
        <v>0</v>
      </c>
      <c r="G68" s="5">
        <f>B70+C79</f>
        <v>98.37</v>
      </c>
      <c r="H68" s="10">
        <f>B68+B69</f>
        <v>49.84</v>
      </c>
      <c r="I68" s="10">
        <v>0</v>
      </c>
      <c r="J68" s="5">
        <f>C70+C79</f>
        <v>98.37</v>
      </c>
      <c r="K68" s="14">
        <f>C68+C69</f>
        <v>67.3</v>
      </c>
      <c r="L68" s="14">
        <v>0</v>
      </c>
      <c r="M68" s="5">
        <f>C70+B79</f>
        <v>105.37</v>
      </c>
      <c r="N68" s="14">
        <f>C68+C69</f>
        <v>67.3</v>
      </c>
      <c r="O68" s="14">
        <v>0</v>
      </c>
    </row>
    <row r="69" spans="1:15">
      <c r="A69" s="7" t="s">
        <v>9</v>
      </c>
      <c r="B69" s="1">
        <v>22.42</v>
      </c>
      <c r="C69" s="1">
        <v>32.29</v>
      </c>
      <c r="D69" s="26" t="s">
        <v>4</v>
      </c>
      <c r="E69" s="26"/>
      <c r="F69" s="26"/>
      <c r="G69" s="27" t="s">
        <v>5</v>
      </c>
      <c r="H69" s="28"/>
      <c r="I69" s="29"/>
      <c r="J69" s="30" t="s">
        <v>6</v>
      </c>
      <c r="K69" s="31"/>
      <c r="L69" s="32"/>
      <c r="M69" s="30" t="s">
        <v>7</v>
      </c>
      <c r="N69" s="31"/>
      <c r="O69" s="32"/>
    </row>
    <row r="70" spans="1:15">
      <c r="A70" s="20" t="s">
        <v>10</v>
      </c>
      <c r="B70" s="20">
        <v>70.37</v>
      </c>
      <c r="C70" s="20">
        <v>70.37</v>
      </c>
      <c r="D70" s="9">
        <v>1</v>
      </c>
      <c r="E70" s="9">
        <v>2</v>
      </c>
      <c r="F70" s="9">
        <v>3</v>
      </c>
      <c r="G70" s="9">
        <v>1</v>
      </c>
      <c r="H70" s="9">
        <v>2</v>
      </c>
      <c r="I70" s="9">
        <v>3</v>
      </c>
      <c r="J70" s="13">
        <v>1</v>
      </c>
      <c r="K70" s="13">
        <v>2</v>
      </c>
      <c r="L70" s="13">
        <v>3</v>
      </c>
      <c r="M70" s="13">
        <v>1</v>
      </c>
      <c r="N70" s="13">
        <v>2</v>
      </c>
      <c r="O70" s="13">
        <v>3</v>
      </c>
    </row>
    <row r="71" spans="1:15">
      <c r="A71" s="20" t="s">
        <v>11</v>
      </c>
      <c r="B71" s="20">
        <v>20.49</v>
      </c>
      <c r="C71" s="20">
        <v>16.98</v>
      </c>
      <c r="D71" s="5">
        <f>B75+B76+B72+B73</f>
        <v>101.24</v>
      </c>
      <c r="E71" s="10">
        <f>B74</f>
        <v>81.819999999999993</v>
      </c>
      <c r="F71" s="10">
        <v>0</v>
      </c>
      <c r="G71" s="5">
        <f>B75+B76+B72+C73</f>
        <v>101.24</v>
      </c>
      <c r="H71" s="10">
        <f>C74</f>
        <v>99.73</v>
      </c>
      <c r="I71" s="10">
        <v>0</v>
      </c>
      <c r="J71" s="14">
        <f>C75+C76+C72+C73</f>
        <v>92.7</v>
      </c>
      <c r="K71" s="5">
        <f>C74</f>
        <v>99.73</v>
      </c>
      <c r="L71" s="14">
        <v>0</v>
      </c>
      <c r="M71" s="5">
        <f>C75+C76+C72+B73</f>
        <v>92.7</v>
      </c>
      <c r="N71" s="14">
        <f>B74</f>
        <v>81.819999999999993</v>
      </c>
      <c r="O71" s="14">
        <v>0</v>
      </c>
    </row>
    <row r="72" spans="1:15">
      <c r="A72" s="1" t="s">
        <v>12</v>
      </c>
      <c r="B72" s="1">
        <v>32.4</v>
      </c>
      <c r="C72" s="1">
        <v>27.08</v>
      </c>
      <c r="D72" s="26" t="s">
        <v>20</v>
      </c>
      <c r="E72" s="26"/>
      <c r="F72" s="26"/>
      <c r="G72" s="27" t="s">
        <v>21</v>
      </c>
      <c r="H72" s="28"/>
      <c r="I72" s="29"/>
      <c r="J72" s="30" t="s">
        <v>22</v>
      </c>
      <c r="K72" s="31"/>
      <c r="L72" s="32"/>
      <c r="M72" s="30" t="s">
        <v>23</v>
      </c>
      <c r="N72" s="31"/>
      <c r="O72" s="32"/>
    </row>
    <row r="73" spans="1:15">
      <c r="A73" s="20" t="s">
        <v>13</v>
      </c>
      <c r="B73" s="20">
        <v>28.26</v>
      </c>
      <c r="C73" s="20">
        <v>28.26</v>
      </c>
      <c r="D73" s="9">
        <v>1</v>
      </c>
      <c r="E73" s="9">
        <v>2</v>
      </c>
      <c r="F73" s="9">
        <v>3</v>
      </c>
      <c r="G73" s="9">
        <v>1</v>
      </c>
      <c r="H73" s="9">
        <v>2</v>
      </c>
      <c r="I73" s="9">
        <v>3</v>
      </c>
      <c r="J73" s="13">
        <v>1</v>
      </c>
      <c r="K73" s="13">
        <v>2</v>
      </c>
      <c r="L73" s="13">
        <v>3</v>
      </c>
      <c r="M73" s="13">
        <v>1</v>
      </c>
      <c r="N73" s="13">
        <v>2</v>
      </c>
      <c r="O73" s="13">
        <v>3</v>
      </c>
    </row>
    <row r="74" spans="1:15">
      <c r="A74" s="1" t="s">
        <v>14</v>
      </c>
      <c r="B74" s="1">
        <v>81.819999999999993</v>
      </c>
      <c r="C74" s="1">
        <v>99.73</v>
      </c>
      <c r="D74" s="5">
        <f>B75+B76+B68+B77</f>
        <v>115.7</v>
      </c>
      <c r="E74" s="10" t="s">
        <v>24</v>
      </c>
      <c r="F74" s="10" t="s">
        <v>24</v>
      </c>
      <c r="G74" s="5">
        <f>C75+C76+B68+B77</f>
        <v>112.48</v>
      </c>
      <c r="H74" s="10" t="s">
        <v>24</v>
      </c>
      <c r="I74" s="10" t="s">
        <v>24</v>
      </c>
      <c r="J74" s="5">
        <f>C75+C76+C68+C77</f>
        <v>120.07000000000001</v>
      </c>
      <c r="K74" s="14" t="s">
        <v>24</v>
      </c>
      <c r="L74" s="14" t="s">
        <v>24</v>
      </c>
      <c r="M74" s="5">
        <f>B75+B76+C68+C77</f>
        <v>123.29</v>
      </c>
      <c r="N74" s="14" t="s">
        <v>24</v>
      </c>
      <c r="O74" s="14" t="s">
        <v>24</v>
      </c>
    </row>
    <row r="75" spans="1:15">
      <c r="A75" s="1" t="s">
        <v>15</v>
      </c>
      <c r="B75" s="1">
        <v>29.91</v>
      </c>
      <c r="C75" s="1">
        <v>26.69</v>
      </c>
      <c r="D75" s="26" t="s">
        <v>25</v>
      </c>
      <c r="E75" s="26"/>
      <c r="F75" s="26"/>
      <c r="G75" s="27" t="s">
        <v>26</v>
      </c>
      <c r="H75" s="28"/>
      <c r="I75" s="29"/>
      <c r="J75" s="30" t="s">
        <v>27</v>
      </c>
      <c r="K75" s="31"/>
      <c r="L75" s="32"/>
      <c r="M75" s="30" t="s">
        <v>28</v>
      </c>
      <c r="N75" s="31"/>
      <c r="O75" s="32"/>
    </row>
    <row r="76" spans="1:15">
      <c r="A76" s="1" t="s">
        <v>16</v>
      </c>
      <c r="B76" s="1">
        <v>10.67</v>
      </c>
      <c r="C76" s="1">
        <v>10.67</v>
      </c>
      <c r="D76" s="11">
        <v>1</v>
      </c>
      <c r="E76" s="11">
        <v>2</v>
      </c>
      <c r="F76" s="11">
        <v>3</v>
      </c>
      <c r="G76" s="11">
        <v>1</v>
      </c>
      <c r="H76" s="11">
        <v>2</v>
      </c>
      <c r="I76" s="11">
        <v>3</v>
      </c>
      <c r="J76" s="15">
        <v>1</v>
      </c>
      <c r="K76" s="15">
        <v>2</v>
      </c>
      <c r="L76" s="15">
        <v>3</v>
      </c>
      <c r="M76" s="15">
        <v>1</v>
      </c>
      <c r="N76" s="15">
        <v>2</v>
      </c>
      <c r="O76" s="15">
        <v>3</v>
      </c>
    </row>
    <row r="77" spans="1:15">
      <c r="A77" s="1" t="s">
        <v>17</v>
      </c>
      <c r="B77" s="1">
        <v>47.7</v>
      </c>
      <c r="C77" s="4">
        <v>47.7</v>
      </c>
      <c r="D77" s="5">
        <f>B78+B70+B79+B68+B77</f>
        <v>210.58999999999997</v>
      </c>
      <c r="E77" s="10">
        <f>B75+B72+B73+B76</f>
        <v>101.24000000000001</v>
      </c>
      <c r="F77" s="10" t="s">
        <v>24</v>
      </c>
      <c r="G77" s="5">
        <f>B78+B70+C79+C68+C77</f>
        <v>211.18</v>
      </c>
      <c r="H77" s="10">
        <f>B75+B72+B73+B76</f>
        <v>101.24000000000001</v>
      </c>
      <c r="I77" s="10" t="s">
        <v>24</v>
      </c>
      <c r="J77" s="5">
        <f>C78+C70+C79+C68+C77</f>
        <v>211.18</v>
      </c>
      <c r="K77" s="14">
        <f>C75+C72+C73+C76</f>
        <v>92.7</v>
      </c>
      <c r="L77" s="14" t="s">
        <v>24</v>
      </c>
      <c r="M77" s="5">
        <f>C78+C70+B79+B68+B77</f>
        <v>210.58999999999997</v>
      </c>
      <c r="N77" s="14">
        <f>C75+C72+C73+C76</f>
        <v>92.7</v>
      </c>
      <c r="O77" s="14" t="s">
        <v>24</v>
      </c>
    </row>
    <row r="78" spans="1:15">
      <c r="A78" s="1" t="s">
        <v>18</v>
      </c>
      <c r="B78" s="1">
        <v>30.1</v>
      </c>
      <c r="C78" s="1">
        <v>30.1</v>
      </c>
      <c r="D78" s="1" t="s">
        <v>0</v>
      </c>
      <c r="E78" s="1">
        <f>D68*A81*A81</f>
        <v>9.4832999999999998</v>
      </c>
      <c r="F78" s="1" t="s">
        <v>4</v>
      </c>
      <c r="G78" s="1">
        <f>D71*A81*A81</f>
        <v>9.1115999999999993</v>
      </c>
      <c r="H78" s="1" t="s">
        <v>20</v>
      </c>
      <c r="I78" s="1">
        <f>D74*A81*A81</f>
        <v>10.413</v>
      </c>
      <c r="J78" s="1" t="s">
        <v>25</v>
      </c>
      <c r="K78" s="1">
        <f>D77*A81*A81</f>
        <v>18.953099999999996</v>
      </c>
      <c r="L78" s="2"/>
      <c r="M78" s="2"/>
      <c r="N78" s="2"/>
      <c r="O78" s="2"/>
    </row>
    <row r="79" spans="1:15">
      <c r="A79" s="1" t="s">
        <v>19</v>
      </c>
      <c r="B79" s="1">
        <v>35</v>
      </c>
      <c r="C79" s="1">
        <v>28</v>
      </c>
      <c r="D79" s="1" t="s">
        <v>1</v>
      </c>
      <c r="E79" s="1">
        <f>G68*A81*A83</f>
        <v>20.657699999999998</v>
      </c>
      <c r="F79" s="1" t="s">
        <v>5</v>
      </c>
      <c r="G79" s="1">
        <f>G71*A81*A83</f>
        <v>21.260399999999997</v>
      </c>
      <c r="H79" s="1" t="s">
        <v>21</v>
      </c>
      <c r="I79" s="1">
        <f>G74*A81*A83</f>
        <v>23.620799999999999</v>
      </c>
      <c r="J79" s="1" t="s">
        <v>26</v>
      </c>
      <c r="K79" s="1">
        <f>G77*A81*A83</f>
        <v>44.347799999999999</v>
      </c>
      <c r="L79" s="2"/>
      <c r="M79" s="2"/>
      <c r="N79" s="2"/>
      <c r="O79" s="2"/>
    </row>
    <row r="80" spans="1:15">
      <c r="A80" s="33" t="s">
        <v>67</v>
      </c>
      <c r="B80" s="34"/>
      <c r="C80" s="35"/>
      <c r="D80" s="1" t="s">
        <v>2</v>
      </c>
      <c r="E80" s="1">
        <f>J68*A83*A83</f>
        <v>48.201299999999996</v>
      </c>
      <c r="F80" s="1" t="s">
        <v>6</v>
      </c>
      <c r="G80" s="1">
        <f>K71*A83*A83</f>
        <v>48.867699999999992</v>
      </c>
      <c r="H80" s="1" t="s">
        <v>22</v>
      </c>
      <c r="I80" s="1">
        <f>J74*A83*A83</f>
        <v>58.834299999999999</v>
      </c>
      <c r="J80" s="1" t="s">
        <v>27</v>
      </c>
      <c r="K80" s="1">
        <f>J77*A83*A83</f>
        <v>103.47819999999999</v>
      </c>
    </row>
    <row r="81" spans="1:15">
      <c r="A81" s="22">
        <v>0.3</v>
      </c>
      <c r="B81" s="22"/>
      <c r="C81" s="22"/>
      <c r="D81" s="1" t="s">
        <v>3</v>
      </c>
      <c r="E81" s="1">
        <f>M68*A83*A81</f>
        <v>22.127700000000001</v>
      </c>
      <c r="F81" s="1" t="s">
        <v>7</v>
      </c>
      <c r="G81" s="1">
        <f>M71*A83*A81</f>
        <v>19.466999999999999</v>
      </c>
      <c r="H81" s="1" t="s">
        <v>23</v>
      </c>
      <c r="I81" s="1">
        <f>M74*A83*A81</f>
        <v>25.890899999999998</v>
      </c>
      <c r="J81" s="1" t="s">
        <v>28</v>
      </c>
      <c r="K81" s="1">
        <f>M77*A83*A81</f>
        <v>44.223899999999993</v>
      </c>
    </row>
    <row r="82" spans="1:15">
      <c r="A82" s="23" t="s">
        <v>30</v>
      </c>
      <c r="B82" s="24"/>
      <c r="C82" s="25"/>
      <c r="D82" s="6" t="s">
        <v>56</v>
      </c>
      <c r="E82" s="6">
        <f>SUM(E78:E81)</f>
        <v>100.47</v>
      </c>
      <c r="F82" s="6" t="s">
        <v>57</v>
      </c>
      <c r="G82" s="6">
        <f>SUM(G78:G81)</f>
        <v>98.706699999999984</v>
      </c>
      <c r="H82" s="6" t="s">
        <v>58</v>
      </c>
      <c r="I82" s="6">
        <f>SUM(I78:I81)</f>
        <v>118.759</v>
      </c>
      <c r="J82" s="6" t="s">
        <v>59</v>
      </c>
      <c r="K82" s="6">
        <f>SUM(K78:K81)</f>
        <v>211.00299999999996</v>
      </c>
    </row>
    <row r="83" spans="1:15">
      <c r="A83" s="22">
        <v>0.7</v>
      </c>
      <c r="B83" s="22"/>
      <c r="C83" s="22"/>
      <c r="D83" s="21" t="s">
        <v>60</v>
      </c>
      <c r="E83" s="21">
        <f>3600/(E82*((1-0.5)*0.5)+G82*((1-0.5)*0.5)+((0.5*(I82+K82))*(1-0.5)))</f>
        <v>27.224326750907057</v>
      </c>
      <c r="F83" s="2"/>
      <c r="G83" s="2"/>
      <c r="H83" s="2"/>
      <c r="I83" s="2"/>
      <c r="J83" s="2"/>
      <c r="K83" s="2"/>
    </row>
    <row r="86" spans="1:15">
      <c r="A86" s="36" t="s">
        <v>69</v>
      </c>
      <c r="B86" s="36"/>
      <c r="C86" s="36"/>
      <c r="D86" s="26" t="s">
        <v>0</v>
      </c>
      <c r="E86" s="26"/>
      <c r="F86" s="26"/>
      <c r="G86" s="27" t="s">
        <v>1</v>
      </c>
      <c r="H86" s="28"/>
      <c r="I86" s="29"/>
      <c r="J86" s="30" t="s">
        <v>2</v>
      </c>
      <c r="K86" s="31"/>
      <c r="L86" s="32"/>
      <c r="M86" s="30" t="s">
        <v>3</v>
      </c>
      <c r="N86" s="31"/>
      <c r="O86" s="32"/>
    </row>
    <row r="87" spans="1:15">
      <c r="A87" s="1"/>
      <c r="B87" s="3" t="s">
        <v>62</v>
      </c>
      <c r="C87" s="3" t="s">
        <v>63</v>
      </c>
      <c r="D87" s="9">
        <v>1</v>
      </c>
      <c r="E87" s="9">
        <v>2</v>
      </c>
      <c r="F87" s="9">
        <v>3</v>
      </c>
      <c r="G87" s="9">
        <v>1</v>
      </c>
      <c r="H87" s="9">
        <v>2</v>
      </c>
      <c r="I87" s="9">
        <v>3</v>
      </c>
      <c r="J87" s="13">
        <v>1</v>
      </c>
      <c r="K87" s="13">
        <v>2</v>
      </c>
      <c r="L87" s="13">
        <v>3</v>
      </c>
      <c r="M87" s="13">
        <v>1</v>
      </c>
      <c r="N87" s="13">
        <v>2</v>
      </c>
      <c r="O87" s="13">
        <v>3</v>
      </c>
    </row>
    <row r="88" spans="1:15">
      <c r="A88" s="19" t="s">
        <v>8</v>
      </c>
      <c r="B88" s="20">
        <v>26.37</v>
      </c>
      <c r="C88" s="20">
        <v>33.67</v>
      </c>
      <c r="D88" s="5">
        <f>B90+B99</f>
        <v>98.509999999999991</v>
      </c>
      <c r="E88" s="10">
        <f>B88+B89</f>
        <v>48.790000000000006</v>
      </c>
      <c r="F88" s="10">
        <v>0</v>
      </c>
      <c r="G88" s="5">
        <f>B90+C99</f>
        <v>91.509999999999991</v>
      </c>
      <c r="H88" s="10">
        <f>B88+B89</f>
        <v>48.790000000000006</v>
      </c>
      <c r="I88" s="10">
        <v>0</v>
      </c>
      <c r="J88" s="5">
        <f>C90+C99</f>
        <v>91.509999999999991</v>
      </c>
      <c r="K88" s="14">
        <f>C88+C89</f>
        <v>65.960000000000008</v>
      </c>
      <c r="L88" s="14">
        <v>0</v>
      </c>
      <c r="M88" s="5">
        <f>C90+B99</f>
        <v>98.509999999999991</v>
      </c>
      <c r="N88" s="14">
        <f>C88+C89</f>
        <v>65.960000000000008</v>
      </c>
      <c r="O88" s="14">
        <v>0</v>
      </c>
    </row>
    <row r="89" spans="1:15">
      <c r="A89" s="7" t="s">
        <v>9</v>
      </c>
      <c r="B89" s="1">
        <v>22.42</v>
      </c>
      <c r="C89" s="1">
        <v>32.29</v>
      </c>
      <c r="D89" s="26" t="s">
        <v>4</v>
      </c>
      <c r="E89" s="26"/>
      <c r="F89" s="26"/>
      <c r="G89" s="27" t="s">
        <v>5</v>
      </c>
      <c r="H89" s="28"/>
      <c r="I89" s="29"/>
      <c r="J89" s="30" t="s">
        <v>6</v>
      </c>
      <c r="K89" s="31"/>
      <c r="L89" s="32"/>
      <c r="M89" s="30" t="s">
        <v>7</v>
      </c>
      <c r="N89" s="31"/>
      <c r="O89" s="32"/>
    </row>
    <row r="90" spans="1:15">
      <c r="A90" s="20" t="s">
        <v>10</v>
      </c>
      <c r="B90" s="20">
        <v>63.51</v>
      </c>
      <c r="C90" s="20">
        <v>63.51</v>
      </c>
      <c r="D90" s="9">
        <v>1</v>
      </c>
      <c r="E90" s="9">
        <v>2</v>
      </c>
      <c r="F90" s="9">
        <v>3</v>
      </c>
      <c r="G90" s="9">
        <v>1</v>
      </c>
      <c r="H90" s="9">
        <v>2</v>
      </c>
      <c r="I90" s="9">
        <v>3</v>
      </c>
      <c r="J90" s="13">
        <v>1</v>
      </c>
      <c r="K90" s="13">
        <v>2</v>
      </c>
      <c r="L90" s="13">
        <v>3</v>
      </c>
      <c r="M90" s="13">
        <v>1</v>
      </c>
      <c r="N90" s="13">
        <v>2</v>
      </c>
      <c r="O90" s="13">
        <v>3</v>
      </c>
    </row>
    <row r="91" spans="1:15">
      <c r="A91" s="20" t="s">
        <v>11</v>
      </c>
      <c r="B91" s="20">
        <v>19.46</v>
      </c>
      <c r="C91" s="20">
        <v>15.95</v>
      </c>
      <c r="D91" s="5">
        <f>B95+B96+B92+B93</f>
        <v>86.47999999999999</v>
      </c>
      <c r="E91" s="10">
        <f>B94</f>
        <v>81.819999999999993</v>
      </c>
      <c r="F91" s="10">
        <v>0</v>
      </c>
      <c r="G91" s="10">
        <f>B95+B96+B92+C93</f>
        <v>86.47999999999999</v>
      </c>
      <c r="H91" s="5">
        <f>C94</f>
        <v>99.73</v>
      </c>
      <c r="I91" s="10">
        <v>0</v>
      </c>
      <c r="J91" s="14">
        <f>C95+C96+C92+C93</f>
        <v>77.94</v>
      </c>
      <c r="K91" s="5">
        <f>C94</f>
        <v>99.73</v>
      </c>
      <c r="L91" s="14">
        <v>0</v>
      </c>
      <c r="M91" s="14">
        <f>C95+C96+C92+B93</f>
        <v>77.94</v>
      </c>
      <c r="N91" s="5">
        <f>B94</f>
        <v>81.819999999999993</v>
      </c>
      <c r="O91" s="14">
        <v>0</v>
      </c>
    </row>
    <row r="92" spans="1:15">
      <c r="A92" s="1" t="s">
        <v>12</v>
      </c>
      <c r="B92" s="1">
        <v>32.4</v>
      </c>
      <c r="C92" s="1">
        <v>27.08</v>
      </c>
      <c r="D92" s="26" t="s">
        <v>20</v>
      </c>
      <c r="E92" s="26"/>
      <c r="F92" s="26"/>
      <c r="G92" s="27" t="s">
        <v>21</v>
      </c>
      <c r="H92" s="28"/>
      <c r="I92" s="29"/>
      <c r="J92" s="30" t="s">
        <v>22</v>
      </c>
      <c r="K92" s="31"/>
      <c r="L92" s="32"/>
      <c r="M92" s="30" t="s">
        <v>23</v>
      </c>
      <c r="N92" s="31"/>
      <c r="O92" s="32"/>
    </row>
    <row r="93" spans="1:15">
      <c r="A93" s="20" t="s">
        <v>13</v>
      </c>
      <c r="B93" s="20">
        <v>13.5</v>
      </c>
      <c r="C93" s="20">
        <v>13.5</v>
      </c>
      <c r="D93" s="9">
        <v>1</v>
      </c>
      <c r="E93" s="9">
        <v>2</v>
      </c>
      <c r="F93" s="9">
        <v>3</v>
      </c>
      <c r="G93" s="9">
        <v>1</v>
      </c>
      <c r="H93" s="9">
        <v>2</v>
      </c>
      <c r="I93" s="9">
        <v>3</v>
      </c>
      <c r="J93" s="13">
        <v>1</v>
      </c>
      <c r="K93" s="13">
        <v>2</v>
      </c>
      <c r="L93" s="13">
        <v>3</v>
      </c>
      <c r="M93" s="13">
        <v>1</v>
      </c>
      <c r="N93" s="13">
        <v>2</v>
      </c>
      <c r="O93" s="13">
        <v>3</v>
      </c>
    </row>
    <row r="94" spans="1:15">
      <c r="A94" s="1" t="s">
        <v>14</v>
      </c>
      <c r="B94" s="1">
        <v>81.819999999999993</v>
      </c>
      <c r="C94" s="1">
        <v>99.73</v>
      </c>
      <c r="D94" s="5">
        <f>B95+B96+B88+B97</f>
        <v>114.65</v>
      </c>
      <c r="E94" s="10" t="s">
        <v>24</v>
      </c>
      <c r="F94" s="10" t="s">
        <v>24</v>
      </c>
      <c r="G94" s="5">
        <f>C95+C96+B88+B97</f>
        <v>111.43</v>
      </c>
      <c r="H94" s="10" t="s">
        <v>24</v>
      </c>
      <c r="I94" s="10" t="s">
        <v>24</v>
      </c>
      <c r="J94" s="5">
        <f>C95+C96+C88+C97</f>
        <v>118.73</v>
      </c>
      <c r="K94" s="14" t="s">
        <v>24</v>
      </c>
      <c r="L94" s="14" t="s">
        <v>24</v>
      </c>
      <c r="M94" s="5">
        <f>B95+B96+C88+C97</f>
        <v>121.95</v>
      </c>
      <c r="N94" s="14" t="s">
        <v>24</v>
      </c>
      <c r="O94" s="14" t="s">
        <v>24</v>
      </c>
    </row>
    <row r="95" spans="1:15">
      <c r="A95" s="1" t="s">
        <v>15</v>
      </c>
      <c r="B95" s="1">
        <v>29.91</v>
      </c>
      <c r="C95" s="1">
        <v>26.69</v>
      </c>
      <c r="D95" s="26" t="s">
        <v>25</v>
      </c>
      <c r="E95" s="26"/>
      <c r="F95" s="26"/>
      <c r="G95" s="27" t="s">
        <v>26</v>
      </c>
      <c r="H95" s="28"/>
      <c r="I95" s="29"/>
      <c r="J95" s="30" t="s">
        <v>27</v>
      </c>
      <c r="K95" s="31"/>
      <c r="L95" s="32"/>
      <c r="M95" s="30" t="s">
        <v>28</v>
      </c>
      <c r="N95" s="31"/>
      <c r="O95" s="32"/>
    </row>
    <row r="96" spans="1:15">
      <c r="A96" s="1" t="s">
        <v>16</v>
      </c>
      <c r="B96" s="1">
        <v>10.67</v>
      </c>
      <c r="C96" s="1">
        <v>10.67</v>
      </c>
      <c r="D96" s="11">
        <v>1</v>
      </c>
      <c r="E96" s="11">
        <v>2</v>
      </c>
      <c r="F96" s="11">
        <v>3</v>
      </c>
      <c r="G96" s="11">
        <v>1</v>
      </c>
      <c r="H96" s="11">
        <v>2</v>
      </c>
      <c r="I96" s="11">
        <v>3</v>
      </c>
      <c r="J96" s="15">
        <v>1</v>
      </c>
      <c r="K96" s="15">
        <v>2</v>
      </c>
      <c r="L96" s="15">
        <v>3</v>
      </c>
      <c r="M96" s="15">
        <v>1</v>
      </c>
      <c r="N96" s="15">
        <v>2</v>
      </c>
      <c r="O96" s="15">
        <v>3</v>
      </c>
    </row>
    <row r="97" spans="1:15">
      <c r="A97" s="1" t="s">
        <v>17</v>
      </c>
      <c r="B97" s="1">
        <v>47.7</v>
      </c>
      <c r="C97" s="4">
        <v>47.7</v>
      </c>
      <c r="D97" s="5">
        <f>B98+B90+B99+B88+B97</f>
        <v>202.68</v>
      </c>
      <c r="E97" s="10">
        <f>B95+B92+B93+B96</f>
        <v>86.48</v>
      </c>
      <c r="F97" s="10" t="s">
        <v>24</v>
      </c>
      <c r="G97" s="5">
        <f>B98+B90+C99+C88+C97</f>
        <v>202.98000000000002</v>
      </c>
      <c r="H97" s="10">
        <f>B95+B92+B93+B96</f>
        <v>86.48</v>
      </c>
      <c r="I97" s="10" t="s">
        <v>24</v>
      </c>
      <c r="J97" s="5">
        <f>C98+C90+C99+C88+C97</f>
        <v>202.98000000000002</v>
      </c>
      <c r="K97" s="14">
        <f>C95+C92+C93+C96</f>
        <v>77.94</v>
      </c>
      <c r="L97" s="14" t="s">
        <v>24</v>
      </c>
      <c r="M97" s="5">
        <f>C98+C90+B99+B88+B97</f>
        <v>202.68</v>
      </c>
      <c r="N97" s="14">
        <f>C95+C92+C93+C96</f>
        <v>77.94</v>
      </c>
      <c r="O97" s="14" t="s">
        <v>24</v>
      </c>
    </row>
    <row r="98" spans="1:15">
      <c r="A98" s="1" t="s">
        <v>18</v>
      </c>
      <c r="B98" s="1">
        <v>30.1</v>
      </c>
      <c r="C98" s="1">
        <v>30.1</v>
      </c>
      <c r="D98" s="1" t="s">
        <v>0</v>
      </c>
      <c r="E98" s="1">
        <f>D88*A101*A101</f>
        <v>10.087424</v>
      </c>
      <c r="F98" s="1" t="s">
        <v>4</v>
      </c>
      <c r="G98" s="1">
        <f>D91*A101*A101</f>
        <v>8.8555519999999994</v>
      </c>
      <c r="H98" s="1" t="s">
        <v>20</v>
      </c>
      <c r="I98" s="1">
        <f>D94*A101*A101</f>
        <v>11.740160000000001</v>
      </c>
      <c r="J98" s="1" t="s">
        <v>25</v>
      </c>
      <c r="K98" s="1">
        <f>D97*A101*A101</f>
        <v>20.754432000000001</v>
      </c>
      <c r="L98" s="2"/>
      <c r="M98" s="2"/>
      <c r="N98" s="2"/>
      <c r="O98" s="2"/>
    </row>
    <row r="99" spans="1:15">
      <c r="A99" s="1" t="s">
        <v>19</v>
      </c>
      <c r="B99" s="1">
        <v>35</v>
      </c>
      <c r="C99" s="1">
        <v>28</v>
      </c>
      <c r="D99" s="1" t="s">
        <v>1</v>
      </c>
      <c r="E99" s="1">
        <f>G88*A101*A103</f>
        <v>19.912575999999998</v>
      </c>
      <c r="F99" s="1" t="s">
        <v>5</v>
      </c>
      <c r="G99" s="1">
        <f>H91*A101*A103</f>
        <v>21.701248000000003</v>
      </c>
      <c r="H99" s="1" t="s">
        <v>21</v>
      </c>
      <c r="I99" s="1">
        <f>G94*A101*A103</f>
        <v>24.247168000000002</v>
      </c>
      <c r="J99" s="1" t="s">
        <v>26</v>
      </c>
      <c r="K99" s="1">
        <f>G97*A101*A103</f>
        <v>44.168448000000012</v>
      </c>
      <c r="L99" s="2"/>
      <c r="M99" s="2"/>
      <c r="N99" s="2"/>
      <c r="O99" s="2"/>
    </row>
    <row r="100" spans="1:15">
      <c r="A100" s="33" t="s">
        <v>70</v>
      </c>
      <c r="B100" s="34"/>
      <c r="C100" s="35"/>
      <c r="D100" s="1" t="s">
        <v>2</v>
      </c>
      <c r="E100" s="1">
        <f>J88*A103*A103</f>
        <v>42.314224000000003</v>
      </c>
      <c r="F100" s="1" t="s">
        <v>6</v>
      </c>
      <c r="G100" s="1">
        <f>K91*A103*A103</f>
        <v>46.115152000000002</v>
      </c>
      <c r="H100" s="1" t="s">
        <v>22</v>
      </c>
      <c r="I100" s="1">
        <f>J94*A103*A103</f>
        <v>54.900752000000004</v>
      </c>
      <c r="J100" s="1" t="s">
        <v>27</v>
      </c>
      <c r="K100" s="1">
        <f>J97*A103*A103</f>
        <v>93.857952000000026</v>
      </c>
    </row>
    <row r="101" spans="1:15">
      <c r="A101" s="22">
        <v>0.32</v>
      </c>
      <c r="B101" s="22"/>
      <c r="C101" s="22"/>
      <c r="D101" s="1" t="s">
        <v>3</v>
      </c>
      <c r="E101" s="1">
        <f>M88*A103*A101</f>
        <v>21.435776000000001</v>
      </c>
      <c r="F101" s="1" t="s">
        <v>7</v>
      </c>
      <c r="G101" s="1">
        <f>N91*A103*A101</f>
        <v>17.804031999999999</v>
      </c>
      <c r="H101" s="1" t="s">
        <v>23</v>
      </c>
      <c r="I101" s="1">
        <f>M94*A103*A101</f>
        <v>26.53632</v>
      </c>
      <c r="J101" s="1" t="s">
        <v>28</v>
      </c>
      <c r="K101" s="1">
        <f>M97*A103*A101</f>
        <v>44.103168000000004</v>
      </c>
    </row>
    <row r="102" spans="1:15">
      <c r="A102" s="23" t="s">
        <v>71</v>
      </c>
      <c r="B102" s="24"/>
      <c r="C102" s="25"/>
      <c r="D102" s="6" t="s">
        <v>56</v>
      </c>
      <c r="E102" s="6">
        <f>SUM(E98:E101)</f>
        <v>93.75</v>
      </c>
      <c r="F102" s="6" t="s">
        <v>57</v>
      </c>
      <c r="G102" s="6">
        <f>SUM(G98:G101)</f>
        <v>94.475984000000011</v>
      </c>
      <c r="H102" s="6" t="s">
        <v>58</v>
      </c>
      <c r="I102" s="6">
        <f>SUM(I98:I101)</f>
        <v>117.42440000000001</v>
      </c>
      <c r="J102" s="6" t="s">
        <v>59</v>
      </c>
      <c r="K102" s="6">
        <f>SUM(K98:K101)</f>
        <v>202.88400000000004</v>
      </c>
    </row>
    <row r="103" spans="1:15">
      <c r="A103" s="22">
        <v>0.68</v>
      </c>
      <c r="B103" s="22"/>
      <c r="C103" s="22"/>
      <c r="D103" s="21" t="s">
        <v>60</v>
      </c>
      <c r="E103" s="21">
        <f>3600/(E102*((1-0.5)*0.5)+G102*((1-0.5)*0.5)+((0.5*(I102+K102))*(1-0.5)))</f>
        <v>28.316669340494386</v>
      </c>
      <c r="F103" s="2"/>
      <c r="G103" s="2"/>
      <c r="H103" s="2"/>
      <c r="I103" s="2"/>
      <c r="J103" s="2"/>
      <c r="K103" s="2"/>
    </row>
    <row r="106" spans="1:15">
      <c r="A106" s="36" t="s">
        <v>72</v>
      </c>
      <c r="B106" s="36"/>
      <c r="C106" s="36"/>
      <c r="D106" s="26" t="s">
        <v>0</v>
      </c>
      <c r="E106" s="26"/>
      <c r="F106" s="26"/>
      <c r="G106" s="27" t="s">
        <v>1</v>
      </c>
      <c r="H106" s="28"/>
      <c r="I106" s="29"/>
      <c r="J106" s="30" t="s">
        <v>2</v>
      </c>
      <c r="K106" s="31"/>
      <c r="L106" s="32"/>
      <c r="M106" s="30" t="s">
        <v>3</v>
      </c>
      <c r="N106" s="31"/>
      <c r="O106" s="32"/>
    </row>
    <row r="107" spans="1:15">
      <c r="A107" s="1"/>
      <c r="B107" s="3" t="s">
        <v>62</v>
      </c>
      <c r="C107" s="3" t="s">
        <v>63</v>
      </c>
      <c r="D107" s="9">
        <v>1</v>
      </c>
      <c r="E107" s="9">
        <v>2</v>
      </c>
      <c r="F107" s="9">
        <v>3</v>
      </c>
      <c r="G107" s="9">
        <v>1</v>
      </c>
      <c r="H107" s="9">
        <v>2</v>
      </c>
      <c r="I107" s="9">
        <v>3</v>
      </c>
      <c r="J107" s="13">
        <v>1</v>
      </c>
      <c r="K107" s="13">
        <v>2</v>
      </c>
      <c r="L107" s="13">
        <v>3</v>
      </c>
      <c r="M107" s="13">
        <v>1</v>
      </c>
      <c r="N107" s="13">
        <v>2</v>
      </c>
      <c r="O107" s="13">
        <v>3</v>
      </c>
    </row>
    <row r="108" spans="1:15">
      <c r="A108" s="19" t="s">
        <v>8</v>
      </c>
      <c r="B108" s="20">
        <v>27.86</v>
      </c>
      <c r="C108" s="20">
        <v>35.58</v>
      </c>
      <c r="D108" s="5">
        <f>B110+B119</f>
        <v>94.22</v>
      </c>
      <c r="E108" s="10">
        <f>B108+B109</f>
        <v>50.28</v>
      </c>
      <c r="F108" s="10">
        <v>0</v>
      </c>
      <c r="G108" s="5">
        <f>B110+C119</f>
        <v>87.22</v>
      </c>
      <c r="H108" s="10">
        <f>B108+B109</f>
        <v>50.28</v>
      </c>
      <c r="I108" s="10">
        <v>0</v>
      </c>
      <c r="J108" s="5">
        <f>C110+C119</f>
        <v>87.22</v>
      </c>
      <c r="K108" s="14">
        <f>C108+C109</f>
        <v>67.87</v>
      </c>
      <c r="L108" s="14">
        <v>0</v>
      </c>
      <c r="M108" s="5">
        <f>C110+B119</f>
        <v>94.22</v>
      </c>
      <c r="N108" s="14">
        <f>C108+C109</f>
        <v>67.87</v>
      </c>
      <c r="O108" s="14">
        <v>0</v>
      </c>
    </row>
    <row r="109" spans="1:15">
      <c r="A109" s="7" t="s">
        <v>9</v>
      </c>
      <c r="B109" s="1">
        <v>22.42</v>
      </c>
      <c r="C109" s="1">
        <v>32.29</v>
      </c>
      <c r="D109" s="26" t="s">
        <v>4</v>
      </c>
      <c r="E109" s="26"/>
      <c r="F109" s="26"/>
      <c r="G109" s="27" t="s">
        <v>5</v>
      </c>
      <c r="H109" s="28"/>
      <c r="I109" s="29"/>
      <c r="J109" s="30" t="s">
        <v>6</v>
      </c>
      <c r="K109" s="31"/>
      <c r="L109" s="32"/>
      <c r="M109" s="30" t="s">
        <v>7</v>
      </c>
      <c r="N109" s="31"/>
      <c r="O109" s="32"/>
    </row>
    <row r="110" spans="1:15">
      <c r="A110" s="20" t="s">
        <v>10</v>
      </c>
      <c r="B110" s="20">
        <v>59.22</v>
      </c>
      <c r="C110" s="20">
        <v>59.22</v>
      </c>
      <c r="D110" s="9">
        <v>1</v>
      </c>
      <c r="E110" s="9">
        <v>2</v>
      </c>
      <c r="F110" s="9">
        <v>3</v>
      </c>
      <c r="G110" s="9">
        <v>1</v>
      </c>
      <c r="H110" s="9">
        <v>2</v>
      </c>
      <c r="I110" s="9">
        <v>3</v>
      </c>
      <c r="J110" s="13">
        <v>1</v>
      </c>
      <c r="K110" s="13">
        <v>2</v>
      </c>
      <c r="L110" s="13">
        <v>3</v>
      </c>
      <c r="M110" s="13">
        <v>1</v>
      </c>
      <c r="N110" s="13">
        <v>2</v>
      </c>
      <c r="O110" s="13">
        <v>3</v>
      </c>
    </row>
    <row r="111" spans="1:15">
      <c r="A111" s="20" t="s">
        <v>11</v>
      </c>
      <c r="B111" s="20">
        <v>27.04</v>
      </c>
      <c r="C111" s="20">
        <v>15.95</v>
      </c>
      <c r="D111" s="5">
        <f>B115+B116+B112+B113</f>
        <v>75.679999999999993</v>
      </c>
      <c r="E111" s="10">
        <f>B114</f>
        <v>81.819999999999993</v>
      </c>
      <c r="F111" s="10">
        <v>0</v>
      </c>
      <c r="G111" s="10">
        <f>B115+B116+B112+C113</f>
        <v>75.679999999999993</v>
      </c>
      <c r="H111" s="5">
        <f>C114</f>
        <v>99.73</v>
      </c>
      <c r="I111" s="10">
        <v>0</v>
      </c>
      <c r="J111" s="14">
        <f>C115+C116+C112+C113</f>
        <v>67.14</v>
      </c>
      <c r="K111" s="5">
        <f>C114</f>
        <v>99.73</v>
      </c>
      <c r="L111" s="14">
        <v>0</v>
      </c>
      <c r="M111" s="14">
        <f>C115+C116+C112+B113</f>
        <v>67.14</v>
      </c>
      <c r="N111" s="5">
        <f>B114</f>
        <v>81.819999999999993</v>
      </c>
      <c r="O111" s="14">
        <v>0</v>
      </c>
    </row>
    <row r="112" spans="1:15">
      <c r="A112" s="1" t="s">
        <v>12</v>
      </c>
      <c r="B112" s="1">
        <v>32.4</v>
      </c>
      <c r="C112" s="1">
        <v>27.08</v>
      </c>
      <c r="D112" s="26" t="s">
        <v>20</v>
      </c>
      <c r="E112" s="26"/>
      <c r="F112" s="26"/>
      <c r="G112" s="27" t="s">
        <v>21</v>
      </c>
      <c r="H112" s="28"/>
      <c r="I112" s="29"/>
      <c r="J112" s="30" t="s">
        <v>22</v>
      </c>
      <c r="K112" s="31"/>
      <c r="L112" s="32"/>
      <c r="M112" s="30" t="s">
        <v>23</v>
      </c>
      <c r="N112" s="31"/>
      <c r="O112" s="32"/>
    </row>
    <row r="113" spans="1:15">
      <c r="A113" s="20" t="s">
        <v>13</v>
      </c>
      <c r="B113" s="20">
        <v>2.7</v>
      </c>
      <c r="C113" s="20">
        <v>2.7</v>
      </c>
      <c r="D113" s="9">
        <v>1</v>
      </c>
      <c r="E113" s="9">
        <v>2</v>
      </c>
      <c r="F113" s="9">
        <v>3</v>
      </c>
      <c r="G113" s="9">
        <v>1</v>
      </c>
      <c r="H113" s="9">
        <v>2</v>
      </c>
      <c r="I113" s="9">
        <v>3</v>
      </c>
      <c r="J113" s="13">
        <v>1</v>
      </c>
      <c r="K113" s="13">
        <v>2</v>
      </c>
      <c r="L113" s="13">
        <v>3</v>
      </c>
      <c r="M113" s="13">
        <v>1</v>
      </c>
      <c r="N113" s="13">
        <v>2</v>
      </c>
      <c r="O113" s="13">
        <v>3</v>
      </c>
    </row>
    <row r="114" spans="1:15">
      <c r="A114" s="1" t="s">
        <v>14</v>
      </c>
      <c r="B114" s="1">
        <v>81.819999999999993</v>
      </c>
      <c r="C114" s="1">
        <v>99.73</v>
      </c>
      <c r="D114" s="5">
        <f>B115+B116+B108+B117</f>
        <v>116.14</v>
      </c>
      <c r="E114" s="10" t="s">
        <v>24</v>
      </c>
      <c r="F114" s="10" t="s">
        <v>24</v>
      </c>
      <c r="G114" s="5">
        <f>C115+C116+B108+B117</f>
        <v>112.92</v>
      </c>
      <c r="H114" s="10" t="s">
        <v>24</v>
      </c>
      <c r="I114" s="10" t="s">
        <v>24</v>
      </c>
      <c r="J114" s="5">
        <f>C115+C116+C108+C117</f>
        <v>120.64</v>
      </c>
      <c r="K114" s="14" t="s">
        <v>24</v>
      </c>
      <c r="L114" s="14" t="s">
        <v>24</v>
      </c>
      <c r="M114" s="5">
        <f>B115+B116+C108+C117</f>
        <v>123.86</v>
      </c>
      <c r="N114" s="14" t="s">
        <v>24</v>
      </c>
      <c r="O114" s="14" t="s">
        <v>24</v>
      </c>
    </row>
    <row r="115" spans="1:15">
      <c r="A115" s="1" t="s">
        <v>15</v>
      </c>
      <c r="B115" s="1">
        <v>29.91</v>
      </c>
      <c r="C115" s="1">
        <v>26.69</v>
      </c>
      <c r="D115" s="26" t="s">
        <v>25</v>
      </c>
      <c r="E115" s="26"/>
      <c r="F115" s="26"/>
      <c r="G115" s="27" t="s">
        <v>26</v>
      </c>
      <c r="H115" s="28"/>
      <c r="I115" s="29"/>
      <c r="J115" s="30" t="s">
        <v>27</v>
      </c>
      <c r="K115" s="31"/>
      <c r="L115" s="32"/>
      <c r="M115" s="30" t="s">
        <v>28</v>
      </c>
      <c r="N115" s="31"/>
      <c r="O115" s="32"/>
    </row>
    <row r="116" spans="1:15">
      <c r="A116" s="1" t="s">
        <v>16</v>
      </c>
      <c r="B116" s="1">
        <v>10.67</v>
      </c>
      <c r="C116" s="1">
        <v>10.67</v>
      </c>
      <c r="D116" s="11">
        <v>1</v>
      </c>
      <c r="E116" s="11">
        <v>2</v>
      </c>
      <c r="F116" s="11">
        <v>3</v>
      </c>
      <c r="G116" s="11">
        <v>1</v>
      </c>
      <c r="H116" s="11">
        <v>2</v>
      </c>
      <c r="I116" s="11">
        <v>3</v>
      </c>
      <c r="J116" s="15">
        <v>1</v>
      </c>
      <c r="K116" s="15">
        <v>2</v>
      </c>
      <c r="L116" s="15">
        <v>3</v>
      </c>
      <c r="M116" s="15">
        <v>1</v>
      </c>
      <c r="N116" s="15">
        <v>2</v>
      </c>
      <c r="O116" s="15">
        <v>3</v>
      </c>
    </row>
    <row r="117" spans="1:15">
      <c r="A117" s="1" t="s">
        <v>17</v>
      </c>
      <c r="B117" s="1">
        <v>47.7</v>
      </c>
      <c r="C117" s="4">
        <v>47.7</v>
      </c>
      <c r="D117" s="5">
        <f>B118+B110+B119+B108+B117</f>
        <v>199.88</v>
      </c>
      <c r="E117" s="10">
        <f>B115+B112+B113+B116</f>
        <v>75.680000000000007</v>
      </c>
      <c r="F117" s="10" t="s">
        <v>24</v>
      </c>
      <c r="G117" s="5">
        <f>B118+B110+C119+C108+C117</f>
        <v>200.59999999999997</v>
      </c>
      <c r="H117" s="10">
        <f>B115+B112+B113+B116</f>
        <v>75.680000000000007</v>
      </c>
      <c r="I117" s="10" t="s">
        <v>24</v>
      </c>
      <c r="J117" s="5">
        <f>C118+C110+C119+C108+C117</f>
        <v>200.59999999999997</v>
      </c>
      <c r="K117" s="14">
        <f>C115+C112+C113+C116</f>
        <v>67.14</v>
      </c>
      <c r="L117" s="14" t="s">
        <v>24</v>
      </c>
      <c r="M117" s="5">
        <f>C118+C110+B119+B108+B117</f>
        <v>199.88</v>
      </c>
      <c r="N117" s="14">
        <f>C115+C112+C113+C116</f>
        <v>67.14</v>
      </c>
      <c r="O117" s="14" t="s">
        <v>24</v>
      </c>
    </row>
    <row r="118" spans="1:15">
      <c r="A118" s="1" t="s">
        <v>18</v>
      </c>
      <c r="B118" s="1">
        <v>30.1</v>
      </c>
      <c r="C118" s="1">
        <v>30.1</v>
      </c>
      <c r="D118" s="1" t="s">
        <v>0</v>
      </c>
      <c r="E118" s="1">
        <f>D108*A121*A121</f>
        <v>54.421472000000009</v>
      </c>
      <c r="F118" s="1" t="s">
        <v>4</v>
      </c>
      <c r="G118" s="1">
        <f>D111*A121*A121</f>
        <v>43.712767999999997</v>
      </c>
      <c r="H118" s="1" t="s">
        <v>20</v>
      </c>
      <c r="I118" s="1">
        <f>D114*A121*A121</f>
        <v>67.082464000000002</v>
      </c>
      <c r="J118" s="1" t="s">
        <v>25</v>
      </c>
      <c r="K118" s="1">
        <f>D117*A121*A121</f>
        <v>115.45068799999999</v>
      </c>
      <c r="L118" s="2"/>
      <c r="M118" s="2"/>
      <c r="N118" s="2"/>
      <c r="O118" s="2"/>
    </row>
    <row r="119" spans="1:15">
      <c r="A119" s="1" t="s">
        <v>19</v>
      </c>
      <c r="B119" s="1">
        <v>35</v>
      </c>
      <c r="C119" s="1">
        <v>28</v>
      </c>
      <c r="D119" s="1" t="s">
        <v>1</v>
      </c>
      <c r="E119" s="1">
        <f>G108*A121*A123</f>
        <v>15.908928</v>
      </c>
      <c r="F119" s="1" t="s">
        <v>5</v>
      </c>
      <c r="G119" s="1">
        <f>H111*A121*A123</f>
        <v>18.190752</v>
      </c>
      <c r="H119" s="1" t="s">
        <v>21</v>
      </c>
      <c r="I119" s="1">
        <f>G114*A121*A123</f>
        <v>20.596608</v>
      </c>
      <c r="J119" s="1" t="s">
        <v>26</v>
      </c>
      <c r="K119" s="1">
        <f>G117*A121*A123</f>
        <v>36.589439999999996</v>
      </c>
      <c r="L119" s="2"/>
      <c r="M119" s="2"/>
      <c r="N119" s="2"/>
      <c r="O119" s="2"/>
    </row>
    <row r="120" spans="1:15">
      <c r="A120" s="33" t="s">
        <v>73</v>
      </c>
      <c r="B120" s="34"/>
      <c r="C120" s="35"/>
      <c r="D120" s="1" t="s">
        <v>2</v>
      </c>
      <c r="E120" s="1">
        <f>J108*A123*A123</f>
        <v>5.0238719999999999</v>
      </c>
      <c r="F120" s="1" t="s">
        <v>6</v>
      </c>
      <c r="G120" s="1">
        <f>K111*A123*A123</f>
        <v>5.7444480000000002</v>
      </c>
      <c r="H120" s="1" t="s">
        <v>22</v>
      </c>
      <c r="I120" s="1">
        <f>J114*A123*A123</f>
        <v>6.9488639999999995</v>
      </c>
      <c r="J120" s="1" t="s">
        <v>27</v>
      </c>
      <c r="K120" s="1">
        <f>J117*A123*A123</f>
        <v>11.554559999999997</v>
      </c>
    </row>
    <row r="121" spans="1:15">
      <c r="A121" s="22">
        <v>0.76</v>
      </c>
      <c r="B121" s="22"/>
      <c r="C121" s="22"/>
      <c r="D121" s="1" t="s">
        <v>3</v>
      </c>
      <c r="E121" s="1">
        <f>M108*A123*A121</f>
        <v>17.185728000000001</v>
      </c>
      <c r="F121" s="1" t="s">
        <v>7</v>
      </c>
      <c r="G121" s="1">
        <f>N111*A123*A121</f>
        <v>14.923967999999999</v>
      </c>
      <c r="H121" s="1" t="s">
        <v>23</v>
      </c>
      <c r="I121" s="1">
        <f>M114*A123*A121</f>
        <v>22.592064000000001</v>
      </c>
      <c r="J121" s="1" t="s">
        <v>28</v>
      </c>
      <c r="K121" s="1">
        <f>M117*A123*A121</f>
        <v>36.458112</v>
      </c>
    </row>
    <row r="122" spans="1:15">
      <c r="A122" s="23" t="s">
        <v>30</v>
      </c>
      <c r="B122" s="24"/>
      <c r="C122" s="25"/>
      <c r="D122" s="6" t="s">
        <v>56</v>
      </c>
      <c r="E122" s="6">
        <f>SUM(E118:E121)</f>
        <v>92.54</v>
      </c>
      <c r="F122" s="6" t="s">
        <v>57</v>
      </c>
      <c r="G122" s="6">
        <f>SUM(G118:G121)</f>
        <v>82.571936000000008</v>
      </c>
      <c r="H122" s="6" t="s">
        <v>58</v>
      </c>
      <c r="I122" s="6">
        <f>SUM(I118:I121)</f>
        <v>117.22</v>
      </c>
      <c r="J122" s="6" t="s">
        <v>59</v>
      </c>
      <c r="K122" s="6">
        <f>SUM(K118:K121)</f>
        <v>200.05279999999999</v>
      </c>
    </row>
    <row r="123" spans="1:15">
      <c r="A123" s="22">
        <v>0.24</v>
      </c>
      <c r="B123" s="22"/>
      <c r="C123" s="22"/>
      <c r="D123" s="21" t="s">
        <v>60</v>
      </c>
      <c r="E123" s="21">
        <f>3600/(E122*((1-0.5)*0.5)+G122*((1-0.5)*0.5)+((0.5*(I122+K122))*(1-0.5)))</f>
        <v>29.245423237490449</v>
      </c>
      <c r="F123" s="2"/>
      <c r="G123" s="2"/>
      <c r="H123" s="2"/>
      <c r="I123" s="2"/>
      <c r="J123" s="2"/>
      <c r="K123" s="2"/>
    </row>
    <row r="126" spans="1:15">
      <c r="A126" s="36" t="s">
        <v>74</v>
      </c>
      <c r="B126" s="36"/>
      <c r="C126" s="36"/>
      <c r="D126" s="26" t="s">
        <v>0</v>
      </c>
      <c r="E126" s="26"/>
      <c r="F126" s="26"/>
      <c r="G126" s="27" t="s">
        <v>1</v>
      </c>
      <c r="H126" s="28"/>
      <c r="I126" s="29"/>
      <c r="J126" s="30" t="s">
        <v>2</v>
      </c>
      <c r="K126" s="31"/>
      <c r="L126" s="32"/>
      <c r="M126" s="30" t="s">
        <v>3</v>
      </c>
      <c r="N126" s="31"/>
      <c r="O126" s="32"/>
    </row>
    <row r="127" spans="1:15">
      <c r="A127" s="1"/>
      <c r="B127" s="3" t="s">
        <v>62</v>
      </c>
      <c r="C127" s="3" t="s">
        <v>63</v>
      </c>
      <c r="D127" s="9">
        <v>1</v>
      </c>
      <c r="E127" s="9">
        <v>2</v>
      </c>
      <c r="F127" s="9">
        <v>3</v>
      </c>
      <c r="G127" s="9">
        <v>1</v>
      </c>
      <c r="H127" s="9">
        <v>2</v>
      </c>
      <c r="I127" s="9">
        <v>3</v>
      </c>
      <c r="J127" s="13">
        <v>1</v>
      </c>
      <c r="K127" s="13">
        <v>2</v>
      </c>
      <c r="L127" s="13">
        <v>3</v>
      </c>
      <c r="M127" s="13">
        <v>1</v>
      </c>
      <c r="N127" s="13">
        <v>2</v>
      </c>
      <c r="O127" s="13">
        <v>3</v>
      </c>
    </row>
    <row r="128" spans="1:15">
      <c r="A128" s="19" t="s">
        <v>8</v>
      </c>
      <c r="B128" s="20">
        <v>28.96</v>
      </c>
      <c r="C128" s="20">
        <v>36.979999999999997</v>
      </c>
      <c r="D128" s="5">
        <f>B130+B139</f>
        <v>99.94</v>
      </c>
      <c r="E128" s="10">
        <f>B128+B129</f>
        <v>51.38</v>
      </c>
      <c r="F128" s="10">
        <v>0</v>
      </c>
      <c r="G128" s="5">
        <f>B130+C139</f>
        <v>92.94</v>
      </c>
      <c r="H128" s="10">
        <f>B128+B129</f>
        <v>51.38</v>
      </c>
      <c r="I128" s="10">
        <v>0</v>
      </c>
      <c r="J128" s="5">
        <f>C130+C139</f>
        <v>92.94</v>
      </c>
      <c r="K128" s="14">
        <f>C128+C129</f>
        <v>69.27</v>
      </c>
      <c r="L128" s="14">
        <v>0</v>
      </c>
      <c r="M128" s="5">
        <f>C130+B139</f>
        <v>99.94</v>
      </c>
      <c r="N128" s="14">
        <f>C128+C129</f>
        <v>69.27</v>
      </c>
      <c r="O128" s="14">
        <v>0</v>
      </c>
    </row>
    <row r="129" spans="1:15">
      <c r="A129" s="7" t="s">
        <v>9</v>
      </c>
      <c r="B129" s="1">
        <v>22.42</v>
      </c>
      <c r="C129" s="1">
        <v>32.29</v>
      </c>
      <c r="D129" s="26" t="s">
        <v>4</v>
      </c>
      <c r="E129" s="26"/>
      <c r="F129" s="26"/>
      <c r="G129" s="27" t="s">
        <v>5</v>
      </c>
      <c r="H129" s="28"/>
      <c r="I129" s="29"/>
      <c r="J129" s="30" t="s">
        <v>6</v>
      </c>
      <c r="K129" s="31"/>
      <c r="L129" s="32"/>
      <c r="M129" s="30" t="s">
        <v>7</v>
      </c>
      <c r="N129" s="31"/>
      <c r="O129" s="32"/>
    </row>
    <row r="130" spans="1:15">
      <c r="A130" s="20" t="s">
        <v>10</v>
      </c>
      <c r="B130" s="20">
        <v>64.94</v>
      </c>
      <c r="C130" s="20">
        <v>64.94</v>
      </c>
      <c r="D130" s="9">
        <v>1</v>
      </c>
      <c r="E130" s="9">
        <v>2</v>
      </c>
      <c r="F130" s="9">
        <v>3</v>
      </c>
      <c r="G130" s="9">
        <v>1</v>
      </c>
      <c r="H130" s="9">
        <v>2</v>
      </c>
      <c r="I130" s="9">
        <v>3</v>
      </c>
      <c r="J130" s="13">
        <v>1</v>
      </c>
      <c r="K130" s="13">
        <v>2</v>
      </c>
      <c r="L130" s="13">
        <v>3</v>
      </c>
      <c r="M130" s="13">
        <v>1</v>
      </c>
      <c r="N130" s="13">
        <v>2</v>
      </c>
      <c r="O130" s="13">
        <v>3</v>
      </c>
    </row>
    <row r="131" spans="1:15">
      <c r="A131" s="20" t="s">
        <v>11</v>
      </c>
      <c r="B131" s="20">
        <v>24.32</v>
      </c>
      <c r="C131" s="20">
        <v>20.82</v>
      </c>
      <c r="D131" s="5">
        <f>B135+B136+B132+B133</f>
        <v>94.579999999999984</v>
      </c>
      <c r="E131" s="10">
        <f>B134</f>
        <v>81.819999999999993</v>
      </c>
      <c r="F131" s="10">
        <v>0</v>
      </c>
      <c r="G131" s="10">
        <f>B135+B136+B132+C133</f>
        <v>94.579999999999984</v>
      </c>
      <c r="H131" s="5">
        <f>C134</f>
        <v>99.73</v>
      </c>
      <c r="I131" s="10">
        <v>0</v>
      </c>
      <c r="J131" s="14">
        <f>C135+C136+C132+C133</f>
        <v>86.039999999999992</v>
      </c>
      <c r="K131" s="5">
        <f>C134</f>
        <v>99.73</v>
      </c>
      <c r="L131" s="14">
        <v>0</v>
      </c>
      <c r="M131" s="5">
        <f>C135+C136+C132+B133</f>
        <v>86.039999999999992</v>
      </c>
      <c r="N131" s="14">
        <f>B134</f>
        <v>81.819999999999993</v>
      </c>
      <c r="O131" s="14">
        <v>0</v>
      </c>
    </row>
    <row r="132" spans="1:15">
      <c r="A132" s="1" t="s">
        <v>12</v>
      </c>
      <c r="B132" s="1">
        <v>32.4</v>
      </c>
      <c r="C132" s="1">
        <v>27.08</v>
      </c>
      <c r="D132" s="26" t="s">
        <v>20</v>
      </c>
      <c r="E132" s="26"/>
      <c r="F132" s="26"/>
      <c r="G132" s="27" t="s">
        <v>21</v>
      </c>
      <c r="H132" s="28"/>
      <c r="I132" s="29"/>
      <c r="J132" s="30" t="s">
        <v>22</v>
      </c>
      <c r="K132" s="31"/>
      <c r="L132" s="32"/>
      <c r="M132" s="30" t="s">
        <v>23</v>
      </c>
      <c r="N132" s="31"/>
      <c r="O132" s="32"/>
    </row>
    <row r="133" spans="1:15">
      <c r="A133" s="20" t="s">
        <v>13</v>
      </c>
      <c r="B133" s="20">
        <v>21.6</v>
      </c>
      <c r="C133" s="20">
        <v>21.6</v>
      </c>
      <c r="D133" s="9">
        <v>1</v>
      </c>
      <c r="E133" s="9">
        <v>2</v>
      </c>
      <c r="F133" s="9">
        <v>3</v>
      </c>
      <c r="G133" s="9">
        <v>1</v>
      </c>
      <c r="H133" s="9">
        <v>2</v>
      </c>
      <c r="I133" s="9">
        <v>3</v>
      </c>
      <c r="J133" s="13">
        <v>1</v>
      </c>
      <c r="K133" s="13">
        <v>2</v>
      </c>
      <c r="L133" s="13">
        <v>3</v>
      </c>
      <c r="M133" s="13">
        <v>1</v>
      </c>
      <c r="N133" s="13">
        <v>2</v>
      </c>
      <c r="O133" s="13">
        <v>3</v>
      </c>
    </row>
    <row r="134" spans="1:15">
      <c r="A134" s="1" t="s">
        <v>14</v>
      </c>
      <c r="B134" s="1">
        <v>81.819999999999993</v>
      </c>
      <c r="C134" s="1">
        <v>99.73</v>
      </c>
      <c r="D134" s="5">
        <f>B135+B136+B128+B137</f>
        <v>117.24</v>
      </c>
      <c r="E134" s="10" t="s">
        <v>24</v>
      </c>
      <c r="F134" s="10" t="s">
        <v>24</v>
      </c>
      <c r="G134" s="5">
        <f>C135+C136+B128+B137</f>
        <v>114.02</v>
      </c>
      <c r="H134" s="10" t="s">
        <v>24</v>
      </c>
      <c r="I134" s="10" t="s">
        <v>24</v>
      </c>
      <c r="J134" s="5">
        <f>C135+C136+C128+C137</f>
        <v>122.04</v>
      </c>
      <c r="K134" s="14" t="s">
        <v>24</v>
      </c>
      <c r="L134" s="14" t="s">
        <v>24</v>
      </c>
      <c r="M134" s="5">
        <f>B135+B136+C128+C137</f>
        <v>125.26</v>
      </c>
      <c r="N134" s="14" t="s">
        <v>24</v>
      </c>
      <c r="O134" s="14" t="s">
        <v>24</v>
      </c>
    </row>
    <row r="135" spans="1:15">
      <c r="A135" s="1" t="s">
        <v>15</v>
      </c>
      <c r="B135" s="1">
        <v>29.91</v>
      </c>
      <c r="C135" s="1">
        <v>26.69</v>
      </c>
      <c r="D135" s="26" t="s">
        <v>25</v>
      </c>
      <c r="E135" s="26"/>
      <c r="F135" s="26"/>
      <c r="G135" s="27" t="s">
        <v>26</v>
      </c>
      <c r="H135" s="28"/>
      <c r="I135" s="29"/>
      <c r="J135" s="30" t="s">
        <v>27</v>
      </c>
      <c r="K135" s="31"/>
      <c r="L135" s="32"/>
      <c r="M135" s="30" t="s">
        <v>28</v>
      </c>
      <c r="N135" s="31"/>
      <c r="O135" s="32"/>
    </row>
    <row r="136" spans="1:15">
      <c r="A136" s="1" t="s">
        <v>16</v>
      </c>
      <c r="B136" s="1">
        <v>10.67</v>
      </c>
      <c r="C136" s="1">
        <v>10.67</v>
      </c>
      <c r="D136" s="11">
        <v>1</v>
      </c>
      <c r="E136" s="11">
        <v>2</v>
      </c>
      <c r="F136" s="11">
        <v>3</v>
      </c>
      <c r="G136" s="11">
        <v>1</v>
      </c>
      <c r="H136" s="11">
        <v>2</v>
      </c>
      <c r="I136" s="11">
        <v>3</v>
      </c>
      <c r="J136" s="15">
        <v>1</v>
      </c>
      <c r="K136" s="15">
        <v>2</v>
      </c>
      <c r="L136" s="15">
        <v>3</v>
      </c>
      <c r="M136" s="15">
        <v>1</v>
      </c>
      <c r="N136" s="15">
        <v>2</v>
      </c>
      <c r="O136" s="15">
        <v>3</v>
      </c>
    </row>
    <row r="137" spans="1:15">
      <c r="A137" s="1" t="s">
        <v>17</v>
      </c>
      <c r="B137" s="1">
        <v>47.7</v>
      </c>
      <c r="C137" s="4">
        <v>47.7</v>
      </c>
      <c r="D137" s="5">
        <f>B138+B130+B139+B128+B137</f>
        <v>206.7</v>
      </c>
      <c r="E137" s="10">
        <f>B135+B132+B133+B136</f>
        <v>94.58</v>
      </c>
      <c r="F137" s="10" t="s">
        <v>24</v>
      </c>
      <c r="G137" s="5">
        <f>B138+B130+C139+C128+C137</f>
        <v>207.71999999999997</v>
      </c>
      <c r="H137" s="10">
        <f>B135+B132+B133+B136</f>
        <v>94.58</v>
      </c>
      <c r="I137" s="10" t="s">
        <v>24</v>
      </c>
      <c r="J137" s="5">
        <f>C138+C130+C139+C128+C137</f>
        <v>207.71999999999997</v>
      </c>
      <c r="K137" s="14">
        <f>C135+C132+C133+C136</f>
        <v>86.04</v>
      </c>
      <c r="L137" s="14" t="s">
        <v>24</v>
      </c>
      <c r="M137" s="5">
        <f>C138+C130+B139+B128+B137</f>
        <v>206.7</v>
      </c>
      <c r="N137" s="14">
        <f>C135+C132+C133+C136</f>
        <v>86.04</v>
      </c>
      <c r="O137" s="14" t="s">
        <v>24</v>
      </c>
    </row>
    <row r="138" spans="1:15">
      <c r="A138" s="1" t="s">
        <v>18</v>
      </c>
      <c r="B138" s="1">
        <v>30.1</v>
      </c>
      <c r="C138" s="1">
        <v>30.1</v>
      </c>
      <c r="D138" s="1" t="s">
        <v>0</v>
      </c>
      <c r="E138" s="1">
        <f>D128*A141*A141</f>
        <v>20.237850000000002</v>
      </c>
      <c r="F138" s="1" t="s">
        <v>4</v>
      </c>
      <c r="G138" s="1">
        <f>D131*A141*A141</f>
        <v>19.152449999999998</v>
      </c>
      <c r="H138" s="1" t="s">
        <v>20</v>
      </c>
      <c r="I138" s="1">
        <f>D134*A141*A141</f>
        <v>23.741099999999999</v>
      </c>
      <c r="J138" s="1" t="s">
        <v>25</v>
      </c>
      <c r="K138" s="1">
        <f>D137*A141*A141</f>
        <v>41.856749999999998</v>
      </c>
      <c r="L138" s="2"/>
      <c r="M138" s="2"/>
      <c r="N138" s="2"/>
      <c r="O138" s="2"/>
    </row>
    <row r="139" spans="1:15">
      <c r="A139" s="1" t="s">
        <v>19</v>
      </c>
      <c r="B139" s="1">
        <v>35</v>
      </c>
      <c r="C139" s="1">
        <v>28</v>
      </c>
      <c r="D139" s="1" t="s">
        <v>1</v>
      </c>
      <c r="E139" s="1">
        <f>G128*A141*A143</f>
        <v>23.002650000000003</v>
      </c>
      <c r="F139" s="1" t="s">
        <v>5</v>
      </c>
      <c r="G139" s="1">
        <f>H131*A141*A143</f>
        <v>24.683175000000002</v>
      </c>
      <c r="H139" s="1" t="s">
        <v>21</v>
      </c>
      <c r="I139" s="1">
        <f>G134*A141*A143</f>
        <v>28.219950000000001</v>
      </c>
      <c r="J139" s="1" t="s">
        <v>26</v>
      </c>
      <c r="K139" s="1">
        <f>G137*A141*A143</f>
        <v>51.410699999999999</v>
      </c>
      <c r="L139" s="2"/>
      <c r="M139" s="2"/>
      <c r="N139" s="2"/>
      <c r="O139" s="2"/>
    </row>
    <row r="140" spans="1:15">
      <c r="A140" s="33" t="s">
        <v>75</v>
      </c>
      <c r="B140" s="34"/>
      <c r="C140" s="35"/>
      <c r="D140" s="1" t="s">
        <v>2</v>
      </c>
      <c r="E140" s="1">
        <f>J128*A143*A143</f>
        <v>28.114350000000005</v>
      </c>
      <c r="F140" s="1" t="s">
        <v>6</v>
      </c>
      <c r="G140" s="1">
        <f>K131*A143*A143</f>
        <v>30.168325000000006</v>
      </c>
      <c r="H140" s="1" t="s">
        <v>22</v>
      </c>
      <c r="I140" s="1">
        <f>J134*A143*A143</f>
        <v>36.917100000000012</v>
      </c>
      <c r="J140" s="1" t="s">
        <v>27</v>
      </c>
      <c r="K140" s="1">
        <f>J137*A143*A143</f>
        <v>62.835300000000004</v>
      </c>
    </row>
    <row r="141" spans="1:15">
      <c r="A141" s="22">
        <v>0.45</v>
      </c>
      <c r="B141" s="22"/>
      <c r="C141" s="22"/>
      <c r="D141" s="1" t="s">
        <v>3</v>
      </c>
      <c r="E141" s="1">
        <f>M128*A143*A141</f>
        <v>24.735150000000004</v>
      </c>
      <c r="F141" s="1" t="s">
        <v>7</v>
      </c>
      <c r="G141" s="1">
        <f>M131*A143*A141</f>
        <v>21.294900000000002</v>
      </c>
      <c r="H141" s="1" t="s">
        <v>23</v>
      </c>
      <c r="I141" s="1">
        <f>M134*A143*A141</f>
        <v>31.001850000000008</v>
      </c>
      <c r="J141" s="1" t="s">
        <v>28</v>
      </c>
      <c r="K141" s="1">
        <f>M137*A143*A141</f>
        <v>51.158250000000002</v>
      </c>
    </row>
    <row r="142" spans="1:15">
      <c r="A142" s="23" t="s">
        <v>76</v>
      </c>
      <c r="B142" s="24"/>
      <c r="C142" s="25"/>
      <c r="D142" s="6" t="s">
        <v>56</v>
      </c>
      <c r="E142" s="6">
        <f>SUM(E138:E141)</f>
        <v>96.090000000000018</v>
      </c>
      <c r="F142" s="6" t="s">
        <v>57</v>
      </c>
      <c r="G142" s="6">
        <f>SUM(G138:G141)</f>
        <v>95.298850000000002</v>
      </c>
      <c r="H142" s="6" t="s">
        <v>58</v>
      </c>
      <c r="I142" s="6">
        <f>SUM(I138:I141)</f>
        <v>119.88000000000001</v>
      </c>
      <c r="J142" s="6" t="s">
        <v>59</v>
      </c>
      <c r="K142" s="6">
        <f>SUM(K138:K141)</f>
        <v>207.26100000000002</v>
      </c>
    </row>
    <row r="143" spans="1:15">
      <c r="A143" s="22">
        <v>0.55000000000000004</v>
      </c>
      <c r="B143" s="22"/>
      <c r="C143" s="22"/>
      <c r="D143" s="21" t="s">
        <v>60</v>
      </c>
      <c r="E143" s="21">
        <f>3600/(E142*((1-0.5)*0.5)+G142*((1-0.5)*0.5)+((0.5*(I142+K142))*(1-0.5)))</f>
        <v>27.770821679793361</v>
      </c>
      <c r="F143" s="2"/>
      <c r="G143" s="2"/>
      <c r="H143" s="2"/>
      <c r="I143" s="2"/>
      <c r="J143" s="2"/>
      <c r="K143" s="2"/>
    </row>
    <row r="146" spans="1:15">
      <c r="A146" s="36" t="s">
        <v>77</v>
      </c>
      <c r="B146" s="36"/>
      <c r="C146" s="36"/>
      <c r="D146" s="26" t="s">
        <v>0</v>
      </c>
      <c r="E146" s="26"/>
      <c r="F146" s="26"/>
      <c r="G146" s="27" t="s">
        <v>1</v>
      </c>
      <c r="H146" s="28"/>
      <c r="I146" s="29"/>
      <c r="J146" s="30" t="s">
        <v>2</v>
      </c>
      <c r="K146" s="31"/>
      <c r="L146" s="32"/>
      <c r="M146" s="30" t="s">
        <v>3</v>
      </c>
      <c r="N146" s="31"/>
      <c r="O146" s="32"/>
    </row>
    <row r="147" spans="1:15">
      <c r="A147" s="1"/>
      <c r="B147" s="3" t="s">
        <v>62</v>
      </c>
      <c r="C147" s="3" t="s">
        <v>63</v>
      </c>
      <c r="D147" s="9">
        <v>1</v>
      </c>
      <c r="E147" s="9">
        <v>2</v>
      </c>
      <c r="F147" s="9">
        <v>3</v>
      </c>
      <c r="G147" s="9">
        <v>1</v>
      </c>
      <c r="H147" s="9">
        <v>2</v>
      </c>
      <c r="I147" s="9">
        <v>3</v>
      </c>
      <c r="J147" s="13">
        <v>1</v>
      </c>
      <c r="K147" s="13">
        <v>2</v>
      </c>
      <c r="L147" s="13">
        <v>3</v>
      </c>
      <c r="M147" s="13">
        <v>1</v>
      </c>
      <c r="N147" s="13">
        <v>2</v>
      </c>
      <c r="O147" s="13">
        <v>3</v>
      </c>
    </row>
    <row r="148" spans="1:15">
      <c r="A148" s="19" t="s">
        <v>8</v>
      </c>
      <c r="B148" s="20">
        <v>27.49</v>
      </c>
      <c r="C148" s="20">
        <v>35.1</v>
      </c>
      <c r="D148" s="5">
        <f>B150+B159</f>
        <v>102.08</v>
      </c>
      <c r="E148" s="10">
        <f>B148+B149</f>
        <v>49.91</v>
      </c>
      <c r="F148" s="10">
        <v>0</v>
      </c>
      <c r="G148" s="5">
        <f>B150+C159</f>
        <v>95.08</v>
      </c>
      <c r="H148" s="10">
        <f>B148+B149</f>
        <v>49.91</v>
      </c>
      <c r="I148" s="10">
        <v>0</v>
      </c>
      <c r="J148" s="5">
        <f>C150+C159</f>
        <v>95.08</v>
      </c>
      <c r="K148" s="14">
        <f>C148+C149</f>
        <v>67.39</v>
      </c>
      <c r="L148" s="14">
        <v>0</v>
      </c>
      <c r="M148" s="5">
        <f>C150+B159</f>
        <v>102.08</v>
      </c>
      <c r="N148" s="14">
        <f>C148+C149</f>
        <v>67.39</v>
      </c>
      <c r="O148" s="14">
        <v>0</v>
      </c>
    </row>
    <row r="149" spans="1:15">
      <c r="A149" s="7" t="s">
        <v>9</v>
      </c>
      <c r="B149" s="1">
        <v>22.42</v>
      </c>
      <c r="C149" s="1">
        <v>32.29</v>
      </c>
      <c r="D149" s="26" t="s">
        <v>4</v>
      </c>
      <c r="E149" s="26"/>
      <c r="F149" s="26"/>
      <c r="G149" s="27" t="s">
        <v>5</v>
      </c>
      <c r="H149" s="28"/>
      <c r="I149" s="29"/>
      <c r="J149" s="30" t="s">
        <v>6</v>
      </c>
      <c r="K149" s="31"/>
      <c r="L149" s="32"/>
      <c r="M149" s="30" t="s">
        <v>7</v>
      </c>
      <c r="N149" s="31"/>
      <c r="O149" s="32"/>
    </row>
    <row r="150" spans="1:15">
      <c r="A150" s="20" t="s">
        <v>10</v>
      </c>
      <c r="B150" s="20">
        <v>67.08</v>
      </c>
      <c r="C150" s="20">
        <v>67.08</v>
      </c>
      <c r="D150" s="9">
        <v>1</v>
      </c>
      <c r="E150" s="9">
        <v>2</v>
      </c>
      <c r="F150" s="9">
        <v>3</v>
      </c>
      <c r="G150" s="9">
        <v>1</v>
      </c>
      <c r="H150" s="9">
        <v>2</v>
      </c>
      <c r="I150" s="9">
        <v>3</v>
      </c>
      <c r="J150" s="13">
        <v>1</v>
      </c>
      <c r="K150" s="13">
        <v>2</v>
      </c>
      <c r="L150" s="13">
        <v>3</v>
      </c>
      <c r="M150" s="13">
        <v>1</v>
      </c>
      <c r="N150" s="13">
        <v>2</v>
      </c>
      <c r="O150" s="13">
        <v>3</v>
      </c>
    </row>
    <row r="151" spans="1:15">
      <c r="A151" s="20" t="s">
        <v>11</v>
      </c>
      <c r="B151" s="20">
        <v>20.64</v>
      </c>
      <c r="C151" s="20">
        <v>17.14</v>
      </c>
      <c r="D151" s="5">
        <f>B155+B156+B152+B153</f>
        <v>96.199999999999989</v>
      </c>
      <c r="E151" s="10">
        <f>B154</f>
        <v>81.819999999999993</v>
      </c>
      <c r="F151" s="10">
        <v>0</v>
      </c>
      <c r="G151" s="10">
        <f>B155+B156+B152+C153</f>
        <v>96.199999999999989</v>
      </c>
      <c r="H151" s="5">
        <f>C154</f>
        <v>99.73</v>
      </c>
      <c r="I151" s="10">
        <v>0</v>
      </c>
      <c r="J151" s="14">
        <f>C155+C156+C152+C153</f>
        <v>87.66</v>
      </c>
      <c r="K151" s="5">
        <f>C154</f>
        <v>99.73</v>
      </c>
      <c r="L151" s="14">
        <v>0</v>
      </c>
      <c r="M151" s="5">
        <f>C155+C156+C152+B153</f>
        <v>87.66</v>
      </c>
      <c r="N151" s="14">
        <f>B154</f>
        <v>81.819999999999993</v>
      </c>
      <c r="O151" s="14">
        <v>0</v>
      </c>
    </row>
    <row r="152" spans="1:15">
      <c r="A152" s="1" t="s">
        <v>12</v>
      </c>
      <c r="B152" s="1">
        <v>32.4</v>
      </c>
      <c r="C152" s="1">
        <v>27.08</v>
      </c>
      <c r="D152" s="26" t="s">
        <v>20</v>
      </c>
      <c r="E152" s="26"/>
      <c r="F152" s="26"/>
      <c r="G152" s="27" t="s">
        <v>21</v>
      </c>
      <c r="H152" s="28"/>
      <c r="I152" s="29"/>
      <c r="J152" s="30" t="s">
        <v>22</v>
      </c>
      <c r="K152" s="31"/>
      <c r="L152" s="32"/>
      <c r="M152" s="30" t="s">
        <v>23</v>
      </c>
      <c r="N152" s="31"/>
      <c r="O152" s="32"/>
    </row>
    <row r="153" spans="1:15">
      <c r="A153" s="20" t="s">
        <v>13</v>
      </c>
      <c r="B153" s="20">
        <v>23.22</v>
      </c>
      <c r="C153" s="20">
        <v>23.22</v>
      </c>
      <c r="D153" s="9">
        <v>1</v>
      </c>
      <c r="E153" s="9">
        <v>2</v>
      </c>
      <c r="F153" s="9">
        <v>3</v>
      </c>
      <c r="G153" s="9">
        <v>1</v>
      </c>
      <c r="H153" s="9">
        <v>2</v>
      </c>
      <c r="I153" s="9">
        <v>3</v>
      </c>
      <c r="J153" s="13">
        <v>1</v>
      </c>
      <c r="K153" s="13">
        <v>2</v>
      </c>
      <c r="L153" s="13">
        <v>3</v>
      </c>
      <c r="M153" s="13">
        <v>1</v>
      </c>
      <c r="N153" s="13">
        <v>2</v>
      </c>
      <c r="O153" s="13">
        <v>3</v>
      </c>
    </row>
    <row r="154" spans="1:15">
      <c r="A154" s="1" t="s">
        <v>14</v>
      </c>
      <c r="B154" s="1">
        <v>81.819999999999993</v>
      </c>
      <c r="C154" s="1">
        <v>99.73</v>
      </c>
      <c r="D154" s="5">
        <f>B155+B156+B148+B157</f>
        <v>115.77</v>
      </c>
      <c r="E154" s="10" t="s">
        <v>24</v>
      </c>
      <c r="F154" s="10" t="s">
        <v>24</v>
      </c>
      <c r="G154" s="5">
        <f>C155+C156+B148+B157</f>
        <v>112.55</v>
      </c>
      <c r="H154" s="10" t="s">
        <v>24</v>
      </c>
      <c r="I154" s="10" t="s">
        <v>24</v>
      </c>
      <c r="J154" s="5">
        <f>C155+C156+C148+C157</f>
        <v>120.16000000000001</v>
      </c>
      <c r="K154" s="14" t="s">
        <v>24</v>
      </c>
      <c r="L154" s="14" t="s">
        <v>24</v>
      </c>
      <c r="M154" s="5">
        <f>B155+B156+C148+C157</f>
        <v>123.38000000000001</v>
      </c>
      <c r="N154" s="14" t="s">
        <v>24</v>
      </c>
      <c r="O154" s="14" t="s">
        <v>24</v>
      </c>
    </row>
    <row r="155" spans="1:15">
      <c r="A155" s="1" t="s">
        <v>15</v>
      </c>
      <c r="B155" s="1">
        <v>29.91</v>
      </c>
      <c r="C155" s="1">
        <v>26.69</v>
      </c>
      <c r="D155" s="26" t="s">
        <v>25</v>
      </c>
      <c r="E155" s="26"/>
      <c r="F155" s="26"/>
      <c r="G155" s="27" t="s">
        <v>26</v>
      </c>
      <c r="H155" s="28"/>
      <c r="I155" s="29"/>
      <c r="J155" s="30" t="s">
        <v>27</v>
      </c>
      <c r="K155" s="31"/>
      <c r="L155" s="32"/>
      <c r="M155" s="30" t="s">
        <v>28</v>
      </c>
      <c r="N155" s="31"/>
      <c r="O155" s="32"/>
    </row>
    <row r="156" spans="1:15">
      <c r="A156" s="1" t="s">
        <v>16</v>
      </c>
      <c r="B156" s="1">
        <v>10.67</v>
      </c>
      <c r="C156" s="1">
        <v>10.67</v>
      </c>
      <c r="D156" s="11">
        <v>1</v>
      </c>
      <c r="E156" s="11">
        <v>2</v>
      </c>
      <c r="F156" s="11">
        <v>3</v>
      </c>
      <c r="G156" s="11">
        <v>1</v>
      </c>
      <c r="H156" s="11">
        <v>2</v>
      </c>
      <c r="I156" s="11">
        <v>3</v>
      </c>
      <c r="J156" s="15">
        <v>1</v>
      </c>
      <c r="K156" s="15">
        <v>2</v>
      </c>
      <c r="L156" s="15">
        <v>3</v>
      </c>
      <c r="M156" s="15">
        <v>1</v>
      </c>
      <c r="N156" s="15">
        <v>2</v>
      </c>
      <c r="O156" s="15">
        <v>3</v>
      </c>
    </row>
    <row r="157" spans="1:15">
      <c r="A157" s="1" t="s">
        <v>17</v>
      </c>
      <c r="B157" s="1">
        <v>47.7</v>
      </c>
      <c r="C157" s="4">
        <v>47.7</v>
      </c>
      <c r="D157" s="5">
        <f>B158+B150+B159+B148+B157</f>
        <v>207.37</v>
      </c>
      <c r="E157" s="10">
        <f>B155+B152+B153+B156</f>
        <v>96.2</v>
      </c>
      <c r="F157" s="10" t="s">
        <v>24</v>
      </c>
      <c r="G157" s="5">
        <f>B158+B150+C159+C148+C157</f>
        <v>207.98000000000002</v>
      </c>
      <c r="H157" s="10">
        <f>B155+B152+B153+B156</f>
        <v>96.2</v>
      </c>
      <c r="I157" s="10" t="s">
        <v>24</v>
      </c>
      <c r="J157" s="5">
        <f>C158+C150+C159+C148+C157</f>
        <v>207.98000000000002</v>
      </c>
      <c r="K157" s="14">
        <f>C155+C152+C153+C156</f>
        <v>87.66</v>
      </c>
      <c r="L157" s="14" t="s">
        <v>24</v>
      </c>
      <c r="M157" s="5">
        <f>C158+C150+B159+B148+B157</f>
        <v>207.37</v>
      </c>
      <c r="N157" s="14">
        <f>C155+C152+C153+C156</f>
        <v>87.66</v>
      </c>
      <c r="O157" s="14" t="s">
        <v>24</v>
      </c>
    </row>
    <row r="158" spans="1:15">
      <c r="A158" s="1" t="s">
        <v>18</v>
      </c>
      <c r="B158" s="1">
        <v>30.1</v>
      </c>
      <c r="C158" s="1">
        <v>30.1</v>
      </c>
      <c r="D158" s="1" t="s">
        <v>0</v>
      </c>
      <c r="E158" s="1">
        <f>D148*A161*A161</f>
        <v>84.532448000000016</v>
      </c>
      <c r="F158" s="1" t="s">
        <v>4</v>
      </c>
      <c r="G158" s="1">
        <f>D151*A161*A161</f>
        <v>79.663219999999995</v>
      </c>
      <c r="H158" s="1" t="s">
        <v>20</v>
      </c>
      <c r="I158" s="1">
        <f>D154*A161*A161</f>
        <v>95.869137000000009</v>
      </c>
      <c r="J158" s="1" t="s">
        <v>25</v>
      </c>
      <c r="K158" s="1">
        <f>D157*A161*A161</f>
        <v>171.72309700000002</v>
      </c>
      <c r="L158" s="2"/>
      <c r="M158" s="2"/>
      <c r="N158" s="2"/>
      <c r="O158" s="2"/>
    </row>
    <row r="159" spans="1:15">
      <c r="A159" s="1" t="s">
        <v>19</v>
      </c>
      <c r="B159" s="1">
        <v>35</v>
      </c>
      <c r="C159" s="1">
        <v>28</v>
      </c>
      <c r="D159" s="1" t="s">
        <v>1</v>
      </c>
      <c r="E159" s="1">
        <f>G148*A161*A163</f>
        <v>7.7870520000000001</v>
      </c>
      <c r="F159" s="1" t="s">
        <v>5</v>
      </c>
      <c r="G159" s="1">
        <f>H151*A161*A163</f>
        <v>8.1678870000000003</v>
      </c>
      <c r="H159" s="1" t="s">
        <v>21</v>
      </c>
      <c r="I159" s="1">
        <f>G154*A161*A163</f>
        <v>9.2178450000000005</v>
      </c>
      <c r="J159" s="1" t="s">
        <v>26</v>
      </c>
      <c r="K159" s="1">
        <f>G157*A161*A163</f>
        <v>17.033562</v>
      </c>
      <c r="L159" s="2"/>
      <c r="M159" s="2"/>
      <c r="N159" s="2"/>
      <c r="O159" s="2"/>
    </row>
    <row r="160" spans="1:15">
      <c r="A160" s="33" t="s">
        <v>70</v>
      </c>
      <c r="B160" s="34"/>
      <c r="C160" s="35"/>
      <c r="D160" s="1" t="s">
        <v>2</v>
      </c>
      <c r="E160" s="1">
        <f>J148*A163*A163</f>
        <v>0.77014799999999994</v>
      </c>
      <c r="F160" s="1" t="s">
        <v>6</v>
      </c>
      <c r="G160" s="1">
        <f>K151*A163*A163</f>
        <v>0.807813</v>
      </c>
      <c r="H160" s="1" t="s">
        <v>22</v>
      </c>
      <c r="I160" s="1">
        <f>J154*A163*A163</f>
        <v>0.97329600000000005</v>
      </c>
      <c r="J160" s="1" t="s">
        <v>27</v>
      </c>
      <c r="K160" s="1">
        <f>J157*A163*A163</f>
        <v>1.6846379999999999</v>
      </c>
    </row>
    <row r="161" spans="1:15">
      <c r="A161" s="22">
        <v>0.91</v>
      </c>
      <c r="B161" s="22"/>
      <c r="C161" s="22"/>
      <c r="D161" s="1" t="s">
        <v>3</v>
      </c>
      <c r="E161" s="1">
        <f>M148*A163*A161</f>
        <v>8.3603519999999989</v>
      </c>
      <c r="F161" s="1" t="s">
        <v>7</v>
      </c>
      <c r="G161" s="1">
        <f>M151*A163*A161</f>
        <v>7.179354</v>
      </c>
      <c r="H161" s="1" t="s">
        <v>23</v>
      </c>
      <c r="I161" s="1">
        <f>M154*A163*A161</f>
        <v>10.104822</v>
      </c>
      <c r="J161" s="1" t="s">
        <v>28</v>
      </c>
      <c r="K161" s="1">
        <f>M157*A163*A161</f>
        <v>16.983602999999999</v>
      </c>
    </row>
    <row r="162" spans="1:15">
      <c r="A162" s="23" t="s">
        <v>71</v>
      </c>
      <c r="B162" s="24"/>
      <c r="C162" s="25"/>
      <c r="D162" s="6" t="s">
        <v>56</v>
      </c>
      <c r="E162" s="6">
        <f>SUM(E158:E161)</f>
        <v>101.45000000000002</v>
      </c>
      <c r="F162" s="6" t="s">
        <v>57</v>
      </c>
      <c r="G162" s="6">
        <f>SUM(G158:G161)</f>
        <v>95.818274000000002</v>
      </c>
      <c r="H162" s="6" t="s">
        <v>58</v>
      </c>
      <c r="I162" s="6">
        <f>SUM(I158:I161)</f>
        <v>116.16510000000001</v>
      </c>
      <c r="J162" s="6" t="s">
        <v>59</v>
      </c>
      <c r="K162" s="6">
        <f>SUM(K158:K161)</f>
        <v>207.42490000000001</v>
      </c>
    </row>
    <row r="163" spans="1:15">
      <c r="A163" s="22">
        <v>0.09</v>
      </c>
      <c r="B163" s="22"/>
      <c r="C163" s="22"/>
      <c r="D163" s="21" t="s">
        <v>60</v>
      </c>
      <c r="E163" s="21">
        <f>3600/(E162*((1-0.5)*0.5)+G162*((1-0.5)*0.5)+((0.5*(I162+K162))*(1-0.5)))</f>
        <v>27.646676109056106</v>
      </c>
      <c r="F163" s="2"/>
      <c r="G163" s="2"/>
      <c r="H163" s="2"/>
      <c r="I163" s="2"/>
      <c r="J163" s="2"/>
      <c r="K163" s="2"/>
    </row>
    <row r="166" spans="1:15">
      <c r="A166" s="36" t="s">
        <v>78</v>
      </c>
      <c r="B166" s="36"/>
      <c r="C166" s="36"/>
      <c r="D166" s="26" t="s">
        <v>0</v>
      </c>
      <c r="E166" s="26"/>
      <c r="F166" s="26"/>
      <c r="G166" s="27" t="s">
        <v>1</v>
      </c>
      <c r="H166" s="28"/>
      <c r="I166" s="29"/>
      <c r="J166" s="30" t="s">
        <v>2</v>
      </c>
      <c r="K166" s="31"/>
      <c r="L166" s="32"/>
      <c r="M166" s="30" t="s">
        <v>3</v>
      </c>
      <c r="N166" s="31"/>
      <c r="O166" s="32"/>
    </row>
    <row r="167" spans="1:15">
      <c r="A167" s="1"/>
      <c r="B167" s="3" t="s">
        <v>62</v>
      </c>
      <c r="C167" s="3" t="s">
        <v>63</v>
      </c>
      <c r="D167" s="9">
        <v>1</v>
      </c>
      <c r="E167" s="9">
        <v>2</v>
      </c>
      <c r="F167" s="9">
        <v>3</v>
      </c>
      <c r="G167" s="9">
        <v>1</v>
      </c>
      <c r="H167" s="9">
        <v>2</v>
      </c>
      <c r="I167" s="9">
        <v>3</v>
      </c>
      <c r="J167" s="13">
        <v>1</v>
      </c>
      <c r="K167" s="13">
        <v>2</v>
      </c>
      <c r="L167" s="13">
        <v>3</v>
      </c>
      <c r="M167" s="13">
        <v>1</v>
      </c>
      <c r="N167" s="13">
        <v>2</v>
      </c>
      <c r="O167" s="13">
        <v>3</v>
      </c>
    </row>
    <row r="168" spans="1:15">
      <c r="A168" s="19" t="s">
        <v>8</v>
      </c>
      <c r="B168" s="20">
        <v>26.71</v>
      </c>
      <c r="C168" s="20">
        <v>34.11</v>
      </c>
      <c r="D168" s="5">
        <f>B170+B179</f>
        <v>101.08</v>
      </c>
      <c r="E168" s="10">
        <f>B168+B169</f>
        <v>49.13</v>
      </c>
      <c r="F168" s="10">
        <v>0</v>
      </c>
      <c r="G168" s="5">
        <f>B170+C179</f>
        <v>94.08</v>
      </c>
      <c r="H168" s="10">
        <f>B168+B169</f>
        <v>49.13</v>
      </c>
      <c r="I168" s="10">
        <v>0</v>
      </c>
      <c r="J168" s="5">
        <f>C170+C179</f>
        <v>94.08</v>
      </c>
      <c r="K168" s="14">
        <f>C168+C169</f>
        <v>66.400000000000006</v>
      </c>
      <c r="L168" s="14">
        <v>0</v>
      </c>
      <c r="M168" s="5">
        <f>C170+B179</f>
        <v>101.08</v>
      </c>
      <c r="N168" s="14">
        <f>C168+C169</f>
        <v>66.400000000000006</v>
      </c>
      <c r="O168" s="14">
        <v>0</v>
      </c>
    </row>
    <row r="169" spans="1:15">
      <c r="A169" s="7" t="s">
        <v>9</v>
      </c>
      <c r="B169" s="1">
        <v>22.42</v>
      </c>
      <c r="C169" s="1">
        <v>32.29</v>
      </c>
      <c r="D169" s="26" t="s">
        <v>4</v>
      </c>
      <c r="E169" s="26"/>
      <c r="F169" s="26"/>
      <c r="G169" s="27" t="s">
        <v>5</v>
      </c>
      <c r="H169" s="28"/>
      <c r="I169" s="29"/>
      <c r="J169" s="30" t="s">
        <v>6</v>
      </c>
      <c r="K169" s="31"/>
      <c r="L169" s="32"/>
      <c r="M169" s="30" t="s">
        <v>7</v>
      </c>
      <c r="N169" s="31"/>
      <c r="O169" s="32"/>
    </row>
    <row r="170" spans="1:15">
      <c r="A170" s="20" t="s">
        <v>10</v>
      </c>
      <c r="B170" s="20">
        <v>66.08</v>
      </c>
      <c r="C170" s="20">
        <v>66.08</v>
      </c>
      <c r="D170" s="9">
        <v>1</v>
      </c>
      <c r="E170" s="9">
        <v>2</v>
      </c>
      <c r="F170" s="9">
        <v>3</v>
      </c>
      <c r="G170" s="9">
        <v>1</v>
      </c>
      <c r="H170" s="9">
        <v>2</v>
      </c>
      <c r="I170" s="9">
        <v>3</v>
      </c>
      <c r="J170" s="13">
        <v>1</v>
      </c>
      <c r="K170" s="13">
        <v>2</v>
      </c>
      <c r="L170" s="13">
        <v>3</v>
      </c>
      <c r="M170" s="13">
        <v>1</v>
      </c>
      <c r="N170" s="13">
        <v>2</v>
      </c>
      <c r="O170" s="13">
        <v>3</v>
      </c>
    </row>
    <row r="171" spans="1:15">
      <c r="A171" s="20" t="s">
        <v>11</v>
      </c>
      <c r="B171" s="20">
        <v>22.78</v>
      </c>
      <c r="C171" s="20">
        <v>19.28</v>
      </c>
      <c r="D171" s="5">
        <f>B175+B176+B172+B173</f>
        <v>94.579999999999984</v>
      </c>
      <c r="E171" s="10">
        <f>B174</f>
        <v>81.819999999999993</v>
      </c>
      <c r="F171" s="10">
        <v>0</v>
      </c>
      <c r="G171" s="10">
        <f>B175+B176+B172+C173</f>
        <v>94.579999999999984</v>
      </c>
      <c r="H171" s="5">
        <f>C174</f>
        <v>99.73</v>
      </c>
      <c r="I171" s="10">
        <v>0</v>
      </c>
      <c r="J171" s="14">
        <f>C175+C176+C172+C173</f>
        <v>86.039999999999992</v>
      </c>
      <c r="K171" s="5">
        <f>C174</f>
        <v>99.73</v>
      </c>
      <c r="L171" s="14">
        <v>0</v>
      </c>
      <c r="M171" s="5">
        <f>C175+C176+C172+B173</f>
        <v>86.039999999999992</v>
      </c>
      <c r="N171" s="14">
        <f>B174</f>
        <v>81.819999999999993</v>
      </c>
      <c r="O171" s="14">
        <v>0</v>
      </c>
    </row>
    <row r="172" spans="1:15">
      <c r="A172" s="1" t="s">
        <v>12</v>
      </c>
      <c r="B172" s="1">
        <v>32.4</v>
      </c>
      <c r="C172" s="1">
        <v>27.08</v>
      </c>
      <c r="D172" s="26" t="s">
        <v>20</v>
      </c>
      <c r="E172" s="26"/>
      <c r="F172" s="26"/>
      <c r="G172" s="27" t="s">
        <v>21</v>
      </c>
      <c r="H172" s="28"/>
      <c r="I172" s="29"/>
      <c r="J172" s="30" t="s">
        <v>22</v>
      </c>
      <c r="K172" s="31"/>
      <c r="L172" s="32"/>
      <c r="M172" s="30" t="s">
        <v>23</v>
      </c>
      <c r="N172" s="31"/>
      <c r="O172" s="32"/>
    </row>
    <row r="173" spans="1:15">
      <c r="A173" s="20" t="s">
        <v>13</v>
      </c>
      <c r="B173" s="20">
        <v>21.6</v>
      </c>
      <c r="C173" s="20">
        <v>21.6</v>
      </c>
      <c r="D173" s="9">
        <v>1</v>
      </c>
      <c r="E173" s="9">
        <v>2</v>
      </c>
      <c r="F173" s="9">
        <v>3</v>
      </c>
      <c r="G173" s="9">
        <v>1</v>
      </c>
      <c r="H173" s="9">
        <v>2</v>
      </c>
      <c r="I173" s="9">
        <v>3</v>
      </c>
      <c r="J173" s="13">
        <v>1</v>
      </c>
      <c r="K173" s="13">
        <v>2</v>
      </c>
      <c r="L173" s="13">
        <v>3</v>
      </c>
      <c r="M173" s="13">
        <v>1</v>
      </c>
      <c r="N173" s="13">
        <v>2</v>
      </c>
      <c r="O173" s="13">
        <v>3</v>
      </c>
    </row>
    <row r="174" spans="1:15">
      <c r="A174" s="1" t="s">
        <v>14</v>
      </c>
      <c r="B174" s="1">
        <v>81.819999999999993</v>
      </c>
      <c r="C174" s="1">
        <v>99.73</v>
      </c>
      <c r="D174" s="5">
        <f>B175+B176+B168+B177</f>
        <v>114.99</v>
      </c>
      <c r="E174" s="10" t="s">
        <v>24</v>
      </c>
      <c r="F174" s="10" t="s">
        <v>24</v>
      </c>
      <c r="G174" s="5">
        <f>C175+C176+B168+B177</f>
        <v>111.77</v>
      </c>
      <c r="H174" s="10" t="s">
        <v>24</v>
      </c>
      <c r="I174" s="10" t="s">
        <v>24</v>
      </c>
      <c r="J174" s="5">
        <f>C175+C176+C168+C177</f>
        <v>119.17</v>
      </c>
      <c r="K174" s="14" t="s">
        <v>24</v>
      </c>
      <c r="L174" s="14" t="s">
        <v>24</v>
      </c>
      <c r="M174" s="5">
        <f>B175+B176+C168+C177</f>
        <v>122.39</v>
      </c>
      <c r="N174" s="14" t="s">
        <v>24</v>
      </c>
      <c r="O174" s="14" t="s">
        <v>24</v>
      </c>
    </row>
    <row r="175" spans="1:15">
      <c r="A175" s="1" t="s">
        <v>15</v>
      </c>
      <c r="B175" s="1">
        <v>29.91</v>
      </c>
      <c r="C175" s="1">
        <v>26.69</v>
      </c>
      <c r="D175" s="26" t="s">
        <v>25</v>
      </c>
      <c r="E175" s="26"/>
      <c r="F175" s="26"/>
      <c r="G175" s="27" t="s">
        <v>26</v>
      </c>
      <c r="H175" s="28"/>
      <c r="I175" s="29"/>
      <c r="J175" s="30" t="s">
        <v>27</v>
      </c>
      <c r="K175" s="31"/>
      <c r="L175" s="32"/>
      <c r="M175" s="30" t="s">
        <v>28</v>
      </c>
      <c r="N175" s="31"/>
      <c r="O175" s="32"/>
    </row>
    <row r="176" spans="1:15">
      <c r="A176" s="1" t="s">
        <v>16</v>
      </c>
      <c r="B176" s="1">
        <v>10.67</v>
      </c>
      <c r="C176" s="1">
        <v>10.67</v>
      </c>
      <c r="D176" s="11">
        <v>1</v>
      </c>
      <c r="E176" s="11">
        <v>2</v>
      </c>
      <c r="F176" s="11">
        <v>3</v>
      </c>
      <c r="G176" s="11">
        <v>1</v>
      </c>
      <c r="H176" s="11">
        <v>2</v>
      </c>
      <c r="I176" s="11">
        <v>3</v>
      </c>
      <c r="J176" s="15">
        <v>1</v>
      </c>
      <c r="K176" s="15">
        <v>2</v>
      </c>
      <c r="L176" s="15">
        <v>3</v>
      </c>
      <c r="M176" s="15">
        <v>1</v>
      </c>
      <c r="N176" s="15">
        <v>2</v>
      </c>
      <c r="O176" s="15">
        <v>3</v>
      </c>
    </row>
    <row r="177" spans="1:15">
      <c r="A177" s="1" t="s">
        <v>17</v>
      </c>
      <c r="B177" s="1">
        <v>47.7</v>
      </c>
      <c r="C177" s="4">
        <v>47.7</v>
      </c>
      <c r="D177" s="5">
        <f>B178+B170+B179+B168+B177</f>
        <v>205.59000000000003</v>
      </c>
      <c r="E177" s="10">
        <f>B175+B172+B173+B176</f>
        <v>94.58</v>
      </c>
      <c r="F177" s="10" t="s">
        <v>24</v>
      </c>
      <c r="G177" s="5">
        <f>B178+B170+C179+C168+C177</f>
        <v>205.99</v>
      </c>
      <c r="H177" s="10">
        <f>B175+B172+B173+B176</f>
        <v>94.58</v>
      </c>
      <c r="I177" s="10" t="s">
        <v>24</v>
      </c>
      <c r="J177" s="5">
        <f>C178+C170+C179+C168+C177</f>
        <v>205.99</v>
      </c>
      <c r="K177" s="14">
        <f>C175+C172+C173+C176</f>
        <v>86.04</v>
      </c>
      <c r="L177" s="14" t="s">
        <v>24</v>
      </c>
      <c r="M177" s="5">
        <f>C178+C170+B179+B168+B177</f>
        <v>205.59000000000003</v>
      </c>
      <c r="N177" s="14">
        <f>C175+C172+C173+C176</f>
        <v>86.04</v>
      </c>
      <c r="O177" s="14" t="s">
        <v>24</v>
      </c>
    </row>
    <row r="178" spans="1:15">
      <c r="A178" s="1" t="s">
        <v>18</v>
      </c>
      <c r="B178" s="1">
        <v>30.1</v>
      </c>
      <c r="C178" s="1">
        <v>30.1</v>
      </c>
      <c r="D178" s="1" t="s">
        <v>0</v>
      </c>
      <c r="E178" s="1">
        <f>D168*A181*A181</f>
        <v>6.8330080000000004</v>
      </c>
      <c r="F178" s="1" t="s">
        <v>4</v>
      </c>
      <c r="G178" s="1">
        <f>D171*A181*A181</f>
        <v>6.3936079999999995</v>
      </c>
      <c r="H178" s="1" t="s">
        <v>20</v>
      </c>
      <c r="I178" s="1">
        <f>D174*A181*A181</f>
        <v>7.7733240000000006</v>
      </c>
      <c r="J178" s="1" t="s">
        <v>25</v>
      </c>
      <c r="K178" s="1">
        <f>D177*A181*A181</f>
        <v>13.897884000000003</v>
      </c>
      <c r="L178" s="2"/>
      <c r="M178" s="2"/>
      <c r="N178" s="2"/>
      <c r="O178" s="2"/>
    </row>
    <row r="179" spans="1:15">
      <c r="A179" s="1" t="s">
        <v>19</v>
      </c>
      <c r="B179" s="1">
        <v>35</v>
      </c>
      <c r="C179" s="1">
        <v>28</v>
      </c>
      <c r="D179" s="1" t="s">
        <v>1</v>
      </c>
      <c r="E179" s="1">
        <f>G168*A181*A183</f>
        <v>18.100991999999998</v>
      </c>
      <c r="F179" s="1" t="s">
        <v>5</v>
      </c>
      <c r="G179" s="1">
        <f>H171*A181*A183</f>
        <v>19.188051999999999</v>
      </c>
      <c r="H179" s="1" t="s">
        <v>21</v>
      </c>
      <c r="I179" s="1">
        <f>G174*A181*A183</f>
        <v>21.504548</v>
      </c>
      <c r="J179" s="1" t="s">
        <v>26</v>
      </c>
      <c r="K179" s="1">
        <f>G177*A181*A183</f>
        <v>39.632475999999997</v>
      </c>
      <c r="L179" s="2"/>
      <c r="M179" s="2"/>
      <c r="N179" s="2"/>
      <c r="O179" s="2"/>
    </row>
    <row r="180" spans="1:15">
      <c r="A180" s="33" t="s">
        <v>70</v>
      </c>
      <c r="B180" s="34"/>
      <c r="C180" s="35"/>
      <c r="D180" s="1" t="s">
        <v>2</v>
      </c>
      <c r="E180" s="1">
        <f>J168*A183*A183</f>
        <v>51.518207999999994</v>
      </c>
      <c r="F180" s="1" t="s">
        <v>6</v>
      </c>
      <c r="G180" s="1">
        <f>K171*A183*A183</f>
        <v>54.612148000000005</v>
      </c>
      <c r="H180" s="1" t="s">
        <v>22</v>
      </c>
      <c r="I180" s="1">
        <f>J174*A183*A183</f>
        <v>65.257491999999999</v>
      </c>
      <c r="J180" s="1" t="s">
        <v>27</v>
      </c>
      <c r="K180" s="1">
        <f>J177*A183*A183</f>
        <v>112.80012400000001</v>
      </c>
    </row>
    <row r="181" spans="1:15">
      <c r="A181" s="22">
        <v>0.26</v>
      </c>
      <c r="B181" s="22"/>
      <c r="C181" s="22"/>
      <c r="D181" s="1" t="s">
        <v>3</v>
      </c>
      <c r="E181" s="1">
        <f>M168*A183*A181</f>
        <v>19.447792</v>
      </c>
      <c r="F181" s="1" t="s">
        <v>7</v>
      </c>
      <c r="G181" s="1">
        <f>M171*A183*A181</f>
        <v>16.554095999999998</v>
      </c>
      <c r="H181" s="1" t="s">
        <v>23</v>
      </c>
      <c r="I181" s="1">
        <f>M174*A183*A181</f>
        <v>23.547836</v>
      </c>
      <c r="J181" s="1" t="s">
        <v>28</v>
      </c>
      <c r="K181" s="1">
        <f>M177*A183*A181</f>
        <v>39.555516000000004</v>
      </c>
    </row>
    <row r="182" spans="1:15">
      <c r="A182" s="23" t="s">
        <v>79</v>
      </c>
      <c r="B182" s="24"/>
      <c r="C182" s="25"/>
      <c r="D182" s="6" t="s">
        <v>56</v>
      </c>
      <c r="E182" s="6">
        <f>SUM(E178:E181)</f>
        <v>95.899999999999977</v>
      </c>
      <c r="F182" s="6" t="s">
        <v>57</v>
      </c>
      <c r="G182" s="6">
        <f>SUM(G178:G181)</f>
        <v>96.747904000000005</v>
      </c>
      <c r="H182" s="6" t="s">
        <v>58</v>
      </c>
      <c r="I182" s="6">
        <f>SUM(I178:I181)</f>
        <v>118.08320000000001</v>
      </c>
      <c r="J182" s="6" t="s">
        <v>59</v>
      </c>
      <c r="K182" s="6">
        <f>SUM(K178:K181)</f>
        <v>205.88600000000002</v>
      </c>
    </row>
    <row r="183" spans="1:15">
      <c r="A183" s="22">
        <v>0.74</v>
      </c>
      <c r="B183" s="22"/>
      <c r="C183" s="22"/>
      <c r="D183" s="21" t="s">
        <v>60</v>
      </c>
      <c r="E183" s="21">
        <f>3600/(E182*((1-0.5)*0.5)+G182*((1-0.5)*0.5)+((0.5*(I182+K182))*(1-0.5)))</f>
        <v>27.873641597433448</v>
      </c>
      <c r="F183" s="2"/>
      <c r="G183" s="2"/>
      <c r="H183" s="2"/>
      <c r="I183" s="2"/>
      <c r="J183" s="2"/>
      <c r="K183" s="2"/>
    </row>
    <row r="186" spans="1:15">
      <c r="A186" s="36" t="s">
        <v>82</v>
      </c>
      <c r="B186" s="36"/>
      <c r="C186" s="36"/>
      <c r="D186" s="26" t="s">
        <v>0</v>
      </c>
      <c r="E186" s="26"/>
      <c r="F186" s="26"/>
      <c r="G186" s="27" t="s">
        <v>1</v>
      </c>
      <c r="H186" s="28"/>
      <c r="I186" s="29"/>
      <c r="J186" s="30" t="s">
        <v>2</v>
      </c>
      <c r="K186" s="31"/>
      <c r="L186" s="32"/>
      <c r="M186" s="30" t="s">
        <v>3</v>
      </c>
      <c r="N186" s="31"/>
      <c r="O186" s="32"/>
    </row>
    <row r="187" spans="1:15">
      <c r="A187" s="1"/>
      <c r="B187" s="3" t="s">
        <v>62</v>
      </c>
      <c r="C187" s="3" t="s">
        <v>63</v>
      </c>
      <c r="D187" s="9">
        <v>1</v>
      </c>
      <c r="E187" s="9">
        <v>2</v>
      </c>
      <c r="F187" s="9">
        <v>3</v>
      </c>
      <c r="G187" s="9">
        <v>1</v>
      </c>
      <c r="H187" s="9">
        <v>2</v>
      </c>
      <c r="I187" s="9">
        <v>3</v>
      </c>
      <c r="J187" s="13">
        <v>1</v>
      </c>
      <c r="K187" s="13">
        <v>2</v>
      </c>
      <c r="L187" s="13">
        <v>3</v>
      </c>
      <c r="M187" s="13">
        <v>1</v>
      </c>
      <c r="N187" s="13">
        <v>2</v>
      </c>
      <c r="O187" s="13">
        <v>3</v>
      </c>
    </row>
    <row r="188" spans="1:15">
      <c r="A188" s="19" t="s">
        <v>8</v>
      </c>
      <c r="B188" s="20">
        <v>28.41</v>
      </c>
      <c r="C188" s="20">
        <v>36.28</v>
      </c>
      <c r="D188" s="5">
        <f>B190+B199</f>
        <v>100.22</v>
      </c>
      <c r="E188" s="10">
        <f>B188+B189</f>
        <v>50.83</v>
      </c>
      <c r="F188" s="10">
        <v>0</v>
      </c>
      <c r="G188" s="5">
        <f>B190+C199</f>
        <v>93.22</v>
      </c>
      <c r="H188" s="10">
        <f>B188+B189</f>
        <v>50.83</v>
      </c>
      <c r="I188" s="10">
        <v>0</v>
      </c>
      <c r="J188" s="5">
        <f>C190+C199</f>
        <v>93.22</v>
      </c>
      <c r="K188" s="14">
        <f>C188+C189</f>
        <v>68.569999999999993</v>
      </c>
      <c r="L188" s="14">
        <v>0</v>
      </c>
      <c r="M188" s="5">
        <f>C190+B199</f>
        <v>100.22</v>
      </c>
      <c r="N188" s="14">
        <f>C188+C189</f>
        <v>68.569999999999993</v>
      </c>
      <c r="O188" s="14">
        <v>0</v>
      </c>
    </row>
    <row r="189" spans="1:15">
      <c r="A189" s="7" t="s">
        <v>9</v>
      </c>
      <c r="B189" s="1">
        <v>22.42</v>
      </c>
      <c r="C189" s="1">
        <v>32.29</v>
      </c>
      <c r="D189" s="26" t="s">
        <v>4</v>
      </c>
      <c r="E189" s="26"/>
      <c r="F189" s="26"/>
      <c r="G189" s="27" t="s">
        <v>5</v>
      </c>
      <c r="H189" s="28"/>
      <c r="I189" s="29"/>
      <c r="J189" s="30" t="s">
        <v>6</v>
      </c>
      <c r="K189" s="31"/>
      <c r="L189" s="32"/>
      <c r="M189" s="30" t="s">
        <v>7</v>
      </c>
      <c r="N189" s="31"/>
      <c r="O189" s="32"/>
    </row>
    <row r="190" spans="1:15">
      <c r="A190" s="20" t="s">
        <v>10</v>
      </c>
      <c r="B190" s="20">
        <v>65.22</v>
      </c>
      <c r="C190" s="20">
        <v>65.22</v>
      </c>
      <c r="D190" s="9">
        <v>1</v>
      </c>
      <c r="E190" s="9">
        <v>2</v>
      </c>
      <c r="F190" s="9">
        <v>3</v>
      </c>
      <c r="G190" s="9">
        <v>1</v>
      </c>
      <c r="H190" s="9">
        <v>2</v>
      </c>
      <c r="I190" s="9">
        <v>3</v>
      </c>
      <c r="J190" s="13">
        <v>1</v>
      </c>
      <c r="K190" s="13">
        <v>2</v>
      </c>
      <c r="L190" s="13">
        <v>3</v>
      </c>
      <c r="M190" s="13">
        <v>1</v>
      </c>
      <c r="N190" s="13">
        <v>2</v>
      </c>
      <c r="O190" s="13">
        <v>3</v>
      </c>
    </row>
    <row r="191" spans="1:15">
      <c r="A191" s="20" t="s">
        <v>11</v>
      </c>
      <c r="B191" s="20">
        <v>22.37</v>
      </c>
      <c r="C191" s="20">
        <v>18.87</v>
      </c>
      <c r="D191" s="5">
        <f>B195+B196+B192+B193</f>
        <v>93.139999999999986</v>
      </c>
      <c r="E191" s="10">
        <f>B194</f>
        <v>81.819999999999993</v>
      </c>
      <c r="F191" s="10">
        <v>0</v>
      </c>
      <c r="G191" s="10">
        <f>B195+B196+B192+C193</f>
        <v>93.139999999999986</v>
      </c>
      <c r="H191" s="5">
        <f>C194</f>
        <v>99.73</v>
      </c>
      <c r="I191" s="10">
        <v>0</v>
      </c>
      <c r="J191" s="14">
        <f>C195+C196+C192+C193</f>
        <v>84.6</v>
      </c>
      <c r="K191" s="5">
        <f>C194</f>
        <v>99.73</v>
      </c>
      <c r="L191" s="14">
        <v>0</v>
      </c>
      <c r="M191" s="5">
        <f>C195+C196+C192+B193</f>
        <v>84.6</v>
      </c>
      <c r="N191" s="14">
        <f>B194</f>
        <v>81.819999999999993</v>
      </c>
      <c r="O191" s="14">
        <v>0</v>
      </c>
    </row>
    <row r="192" spans="1:15">
      <c r="A192" s="1" t="s">
        <v>12</v>
      </c>
      <c r="B192" s="1">
        <v>32.4</v>
      </c>
      <c r="C192" s="1">
        <v>27.08</v>
      </c>
      <c r="D192" s="26" t="s">
        <v>20</v>
      </c>
      <c r="E192" s="26"/>
      <c r="F192" s="26"/>
      <c r="G192" s="27" t="s">
        <v>21</v>
      </c>
      <c r="H192" s="28"/>
      <c r="I192" s="29"/>
      <c r="J192" s="30" t="s">
        <v>22</v>
      </c>
      <c r="K192" s="31"/>
      <c r="L192" s="32"/>
      <c r="M192" s="30" t="s">
        <v>23</v>
      </c>
      <c r="N192" s="31"/>
      <c r="O192" s="32"/>
    </row>
    <row r="193" spans="1:15">
      <c r="A193" s="20" t="s">
        <v>13</v>
      </c>
      <c r="B193" s="20">
        <v>20.16</v>
      </c>
      <c r="C193" s="20">
        <v>20.16</v>
      </c>
      <c r="D193" s="9">
        <v>1</v>
      </c>
      <c r="E193" s="9">
        <v>2</v>
      </c>
      <c r="F193" s="9">
        <v>3</v>
      </c>
      <c r="G193" s="9">
        <v>1</v>
      </c>
      <c r="H193" s="9">
        <v>2</v>
      </c>
      <c r="I193" s="9">
        <v>3</v>
      </c>
      <c r="J193" s="13">
        <v>1</v>
      </c>
      <c r="K193" s="13">
        <v>2</v>
      </c>
      <c r="L193" s="13">
        <v>3</v>
      </c>
      <c r="M193" s="13">
        <v>1</v>
      </c>
      <c r="N193" s="13">
        <v>2</v>
      </c>
      <c r="O193" s="13">
        <v>3</v>
      </c>
    </row>
    <row r="194" spans="1:15">
      <c r="A194" s="1" t="s">
        <v>14</v>
      </c>
      <c r="B194" s="1">
        <v>81.819999999999993</v>
      </c>
      <c r="C194" s="1">
        <v>99.73</v>
      </c>
      <c r="D194" s="5">
        <f>B195+B196+B188+B197</f>
        <v>116.69</v>
      </c>
      <c r="E194" s="10" t="s">
        <v>24</v>
      </c>
      <c r="F194" s="10" t="s">
        <v>24</v>
      </c>
      <c r="G194" s="5">
        <f>C195+C196+B188+B197</f>
        <v>113.47</v>
      </c>
      <c r="H194" s="10" t="s">
        <v>24</v>
      </c>
      <c r="I194" s="10" t="s">
        <v>24</v>
      </c>
      <c r="J194" s="5">
        <f>C195+C196+C188+C197</f>
        <v>121.34</v>
      </c>
      <c r="K194" s="14" t="s">
        <v>24</v>
      </c>
      <c r="L194" s="14" t="s">
        <v>24</v>
      </c>
      <c r="M194" s="5">
        <f>B195+B196+C188+C197</f>
        <v>124.56</v>
      </c>
      <c r="N194" s="14" t="s">
        <v>24</v>
      </c>
      <c r="O194" s="14" t="s">
        <v>24</v>
      </c>
    </row>
    <row r="195" spans="1:15">
      <c r="A195" s="1" t="s">
        <v>15</v>
      </c>
      <c r="B195" s="1">
        <v>29.91</v>
      </c>
      <c r="C195" s="1">
        <v>26.69</v>
      </c>
      <c r="D195" s="26" t="s">
        <v>25</v>
      </c>
      <c r="E195" s="26"/>
      <c r="F195" s="26"/>
      <c r="G195" s="27" t="s">
        <v>26</v>
      </c>
      <c r="H195" s="28"/>
      <c r="I195" s="29"/>
      <c r="J195" s="30" t="s">
        <v>27</v>
      </c>
      <c r="K195" s="31"/>
      <c r="L195" s="32"/>
      <c r="M195" s="30" t="s">
        <v>28</v>
      </c>
      <c r="N195" s="31"/>
      <c r="O195" s="32"/>
    </row>
    <row r="196" spans="1:15">
      <c r="A196" s="1" t="s">
        <v>16</v>
      </c>
      <c r="B196" s="1">
        <v>10.67</v>
      </c>
      <c r="C196" s="1">
        <v>10.67</v>
      </c>
      <c r="D196" s="11">
        <v>1</v>
      </c>
      <c r="E196" s="11">
        <v>2</v>
      </c>
      <c r="F196" s="11">
        <v>3</v>
      </c>
      <c r="G196" s="11">
        <v>1</v>
      </c>
      <c r="H196" s="11">
        <v>2</v>
      </c>
      <c r="I196" s="11">
        <v>3</v>
      </c>
      <c r="J196" s="15">
        <v>1</v>
      </c>
      <c r="K196" s="15">
        <v>2</v>
      </c>
      <c r="L196" s="15">
        <v>3</v>
      </c>
      <c r="M196" s="15">
        <v>1</v>
      </c>
      <c r="N196" s="15">
        <v>2</v>
      </c>
      <c r="O196" s="15">
        <v>3</v>
      </c>
    </row>
    <row r="197" spans="1:15">
      <c r="A197" s="1" t="s">
        <v>17</v>
      </c>
      <c r="B197" s="1">
        <v>47.7</v>
      </c>
      <c r="C197" s="4">
        <v>47.7</v>
      </c>
      <c r="D197" s="5">
        <f>B198+B190+B199+B188+B197</f>
        <v>206.43</v>
      </c>
      <c r="E197" s="10">
        <f>B195+B192+B193+B196</f>
        <v>93.14</v>
      </c>
      <c r="F197" s="10" t="s">
        <v>24</v>
      </c>
      <c r="G197" s="5">
        <f>B198+B190+C199+C188+C197</f>
        <v>207.3</v>
      </c>
      <c r="H197" s="10">
        <f>B195+B192+B193+B196</f>
        <v>93.14</v>
      </c>
      <c r="I197" s="10" t="s">
        <v>24</v>
      </c>
      <c r="J197" s="5">
        <f>C198+C190+C199+C188+C197</f>
        <v>207.3</v>
      </c>
      <c r="K197" s="14">
        <f>C195+C192+C193+C196</f>
        <v>84.6</v>
      </c>
      <c r="L197" s="14" t="s">
        <v>24</v>
      </c>
      <c r="M197" s="5">
        <f>C198+C190+B199+B188+B197</f>
        <v>206.43</v>
      </c>
      <c r="N197" s="14">
        <f>C195+C192+C193+C196</f>
        <v>84.6</v>
      </c>
      <c r="O197" s="14" t="s">
        <v>24</v>
      </c>
    </row>
    <row r="198" spans="1:15">
      <c r="A198" s="1" t="s">
        <v>18</v>
      </c>
      <c r="B198" s="1">
        <v>30.1</v>
      </c>
      <c r="C198" s="1">
        <v>30.1</v>
      </c>
      <c r="D198" s="1" t="s">
        <v>0</v>
      </c>
      <c r="E198" s="1">
        <f>D188*A201*A201</f>
        <v>20.294550000000001</v>
      </c>
      <c r="F198" s="1" t="s">
        <v>4</v>
      </c>
      <c r="G198" s="1">
        <f>D191*A201*A201</f>
        <v>18.860849999999999</v>
      </c>
      <c r="H198" s="1" t="s">
        <v>20</v>
      </c>
      <c r="I198" s="1">
        <f>D194*A201*A201</f>
        <v>23.629725000000001</v>
      </c>
      <c r="J198" s="1" t="s">
        <v>25</v>
      </c>
      <c r="K198" s="1">
        <f>D197*A201*A201</f>
        <v>41.802075000000002</v>
      </c>
      <c r="L198" s="2"/>
      <c r="M198" s="2"/>
      <c r="N198" s="2"/>
      <c r="O198" s="2"/>
    </row>
    <row r="199" spans="1:15">
      <c r="A199" s="1" t="s">
        <v>19</v>
      </c>
      <c r="B199" s="1">
        <v>35</v>
      </c>
      <c r="C199" s="1">
        <v>28</v>
      </c>
      <c r="D199" s="1" t="s">
        <v>1</v>
      </c>
      <c r="E199" s="1">
        <f>G188*A201*A203</f>
        <v>23.071950000000001</v>
      </c>
      <c r="F199" s="1" t="s">
        <v>5</v>
      </c>
      <c r="G199" s="1">
        <f>H191*A201*A203</f>
        <v>24.683175000000002</v>
      </c>
      <c r="H199" s="1" t="s">
        <v>21</v>
      </c>
      <c r="I199" s="1">
        <f>G194*A201*A203</f>
        <v>28.083825000000004</v>
      </c>
      <c r="J199" s="1" t="s">
        <v>26</v>
      </c>
      <c r="K199" s="1">
        <f>G197*A201*A203</f>
        <v>51.306750000000008</v>
      </c>
      <c r="L199" s="2"/>
      <c r="M199" s="2"/>
      <c r="N199" s="2"/>
      <c r="O199" s="2"/>
    </row>
    <row r="200" spans="1:15">
      <c r="A200" s="33" t="s">
        <v>80</v>
      </c>
      <c r="B200" s="34"/>
      <c r="C200" s="35"/>
      <c r="D200" s="1" t="s">
        <v>2</v>
      </c>
      <c r="E200" s="1">
        <f>J188*A203*A203</f>
        <v>28.199050000000003</v>
      </c>
      <c r="F200" s="1" t="s">
        <v>6</v>
      </c>
      <c r="G200" s="1">
        <f>K191*A203*A203</f>
        <v>30.168325000000006</v>
      </c>
      <c r="H200" s="1" t="s">
        <v>22</v>
      </c>
      <c r="I200" s="1">
        <f>J194*A203*A203</f>
        <v>36.70535000000001</v>
      </c>
      <c r="J200" s="1" t="s">
        <v>27</v>
      </c>
      <c r="K200" s="1">
        <f>J197*A203*A203</f>
        <v>62.708250000000014</v>
      </c>
    </row>
    <row r="201" spans="1:15">
      <c r="A201" s="22">
        <v>0.45</v>
      </c>
      <c r="B201" s="22"/>
      <c r="C201" s="22"/>
      <c r="D201" s="1" t="s">
        <v>3</v>
      </c>
      <c r="E201" s="1">
        <f>M188*A203*A201</f>
        <v>24.804450000000003</v>
      </c>
      <c r="F201" s="1" t="s">
        <v>7</v>
      </c>
      <c r="G201" s="1">
        <f>M191*A203*A201</f>
        <v>20.938500000000001</v>
      </c>
      <c r="H201" s="1" t="s">
        <v>23</v>
      </c>
      <c r="I201" s="1">
        <f>M194*A203*A201</f>
        <v>30.828600000000005</v>
      </c>
      <c r="J201" s="1" t="s">
        <v>28</v>
      </c>
      <c r="K201" s="1">
        <f>M197*A203*A201</f>
        <v>51.091425000000008</v>
      </c>
    </row>
    <row r="202" spans="1:15">
      <c r="A202" s="23" t="s">
        <v>81</v>
      </c>
      <c r="B202" s="24"/>
      <c r="C202" s="25"/>
      <c r="D202" s="6" t="s">
        <v>56</v>
      </c>
      <c r="E202" s="6">
        <f>SUM(E198:E201)</f>
        <v>96.37</v>
      </c>
      <c r="F202" s="6" t="s">
        <v>57</v>
      </c>
      <c r="G202" s="6">
        <f>SUM(G198:G201)</f>
        <v>94.65085000000002</v>
      </c>
      <c r="H202" s="6" t="s">
        <v>58</v>
      </c>
      <c r="I202" s="6">
        <f>SUM(I198:I201)</f>
        <v>119.24750000000002</v>
      </c>
      <c r="J202" s="6" t="s">
        <v>59</v>
      </c>
      <c r="K202" s="6">
        <f>SUM(K198:K201)</f>
        <v>206.90850000000003</v>
      </c>
    </row>
    <row r="203" spans="1:15">
      <c r="A203" s="22">
        <v>0.55000000000000004</v>
      </c>
      <c r="B203" s="22"/>
      <c r="C203" s="22"/>
      <c r="D203" s="21" t="s">
        <v>60</v>
      </c>
      <c r="E203" s="21">
        <f>3600/(E202*((1-0.5)*0.5)+G202*((1-0.5)*0.5)+((0.5*(I202+K202))*(1-0.5)))</f>
        <v>27.843473658962111</v>
      </c>
      <c r="F203" s="2"/>
      <c r="G203" s="2"/>
      <c r="H203" s="2"/>
      <c r="I203" s="2"/>
      <c r="J203" s="2"/>
      <c r="K203" s="2"/>
    </row>
    <row r="206" spans="1:15">
      <c r="A206" s="36" t="s">
        <v>83</v>
      </c>
      <c r="B206" s="36"/>
      <c r="C206" s="36"/>
      <c r="D206" s="26" t="s">
        <v>0</v>
      </c>
      <c r="E206" s="26"/>
      <c r="F206" s="26"/>
      <c r="G206" s="27" t="s">
        <v>1</v>
      </c>
      <c r="H206" s="28"/>
      <c r="I206" s="29"/>
      <c r="J206" s="30" t="s">
        <v>2</v>
      </c>
      <c r="K206" s="31"/>
      <c r="L206" s="32"/>
      <c r="M206" s="30" t="s">
        <v>3</v>
      </c>
      <c r="N206" s="31"/>
      <c r="O206" s="32"/>
    </row>
    <row r="207" spans="1:15">
      <c r="A207" s="1"/>
      <c r="B207" s="3" t="s">
        <v>62</v>
      </c>
      <c r="C207" s="3" t="s">
        <v>63</v>
      </c>
      <c r="D207" s="9">
        <v>1</v>
      </c>
      <c r="E207" s="9">
        <v>2</v>
      </c>
      <c r="F207" s="9">
        <v>3</v>
      </c>
      <c r="G207" s="9">
        <v>1</v>
      </c>
      <c r="H207" s="9">
        <v>2</v>
      </c>
      <c r="I207" s="9">
        <v>3</v>
      </c>
      <c r="J207" s="13">
        <v>1</v>
      </c>
      <c r="K207" s="13">
        <v>2</v>
      </c>
      <c r="L207" s="13">
        <v>3</v>
      </c>
      <c r="M207" s="13">
        <v>1</v>
      </c>
      <c r="N207" s="13">
        <v>2</v>
      </c>
      <c r="O207" s="13">
        <v>3</v>
      </c>
    </row>
    <row r="208" spans="1:15">
      <c r="A208" s="19" t="s">
        <v>8</v>
      </c>
      <c r="B208" s="20">
        <v>31.01</v>
      </c>
      <c r="C208" s="20">
        <v>39.6</v>
      </c>
      <c r="D208" s="5">
        <f>B210+B219</f>
        <v>99.72</v>
      </c>
      <c r="E208" s="10">
        <f>B208+B209</f>
        <v>53.430000000000007</v>
      </c>
      <c r="F208" s="10">
        <v>0</v>
      </c>
      <c r="G208" s="5">
        <f>B210+C219</f>
        <v>92.72</v>
      </c>
      <c r="H208" s="10">
        <f>B208+B209</f>
        <v>53.430000000000007</v>
      </c>
      <c r="I208" s="10">
        <v>0</v>
      </c>
      <c r="J208" s="5">
        <f>C210+C219</f>
        <v>92.72</v>
      </c>
      <c r="K208" s="14">
        <f>C208+C209</f>
        <v>71.89</v>
      </c>
      <c r="L208" s="14">
        <v>0</v>
      </c>
      <c r="M208" s="5">
        <f>C210+B219</f>
        <v>99.72</v>
      </c>
      <c r="N208" s="14">
        <f>C208+C209</f>
        <v>71.89</v>
      </c>
      <c r="O208" s="14">
        <v>0</v>
      </c>
    </row>
    <row r="209" spans="1:15">
      <c r="A209" s="7" t="s">
        <v>9</v>
      </c>
      <c r="B209" s="1">
        <v>22.42</v>
      </c>
      <c r="C209" s="1">
        <v>32.29</v>
      </c>
      <c r="D209" s="26" t="s">
        <v>4</v>
      </c>
      <c r="E209" s="26"/>
      <c r="F209" s="26"/>
      <c r="G209" s="27" t="s">
        <v>5</v>
      </c>
      <c r="H209" s="28"/>
      <c r="I209" s="29"/>
      <c r="J209" s="30" t="s">
        <v>6</v>
      </c>
      <c r="K209" s="31"/>
      <c r="L209" s="32"/>
      <c r="M209" s="30" t="s">
        <v>7</v>
      </c>
      <c r="N209" s="31"/>
      <c r="O209" s="32"/>
    </row>
    <row r="210" spans="1:15">
      <c r="A210" s="20" t="s">
        <v>10</v>
      </c>
      <c r="B210" s="20">
        <v>64.72</v>
      </c>
      <c r="C210" s="20">
        <v>64.72</v>
      </c>
      <c r="D210" s="9">
        <v>1</v>
      </c>
      <c r="E210" s="9">
        <v>2</v>
      </c>
      <c r="F210" s="9">
        <v>3</v>
      </c>
      <c r="G210" s="9">
        <v>1</v>
      </c>
      <c r="H210" s="9">
        <v>2</v>
      </c>
      <c r="I210" s="9">
        <v>3</v>
      </c>
      <c r="J210" s="13">
        <v>1</v>
      </c>
      <c r="K210" s="13">
        <v>2</v>
      </c>
      <c r="L210" s="13">
        <v>3</v>
      </c>
      <c r="M210" s="13">
        <v>1</v>
      </c>
      <c r="N210" s="13">
        <v>2</v>
      </c>
      <c r="O210" s="13">
        <v>3</v>
      </c>
    </row>
    <row r="211" spans="1:15">
      <c r="A211" s="20" t="s">
        <v>11</v>
      </c>
      <c r="B211" s="20">
        <v>24.32</v>
      </c>
      <c r="C211" s="20">
        <v>20.82</v>
      </c>
      <c r="D211" s="5">
        <f>B215+B216+B212+B213</f>
        <v>94.579999999999984</v>
      </c>
      <c r="E211" s="10">
        <f>B214</f>
        <v>81.819999999999993</v>
      </c>
      <c r="F211" s="10">
        <v>0</v>
      </c>
      <c r="G211" s="10">
        <f>B215+B216+B212+C213</f>
        <v>94.579999999999984</v>
      </c>
      <c r="H211" s="5">
        <f>C214</f>
        <v>99.73</v>
      </c>
      <c r="I211" s="10">
        <v>0</v>
      </c>
      <c r="J211" s="14">
        <f>C215+C216+C212+C213</f>
        <v>86.039999999999992</v>
      </c>
      <c r="K211" s="5">
        <f>C214</f>
        <v>99.73</v>
      </c>
      <c r="L211" s="14">
        <v>0</v>
      </c>
      <c r="M211" s="5">
        <f>C215+C216+C212+B213</f>
        <v>86.039999999999992</v>
      </c>
      <c r="N211" s="14">
        <f>B214</f>
        <v>81.819999999999993</v>
      </c>
      <c r="O211" s="14">
        <v>0</v>
      </c>
    </row>
    <row r="212" spans="1:15">
      <c r="A212" s="1" t="s">
        <v>12</v>
      </c>
      <c r="B212" s="1">
        <v>32.4</v>
      </c>
      <c r="C212" s="1">
        <v>27.08</v>
      </c>
      <c r="D212" s="26" t="s">
        <v>20</v>
      </c>
      <c r="E212" s="26"/>
      <c r="F212" s="26"/>
      <c r="G212" s="27" t="s">
        <v>21</v>
      </c>
      <c r="H212" s="28"/>
      <c r="I212" s="29"/>
      <c r="J212" s="30" t="s">
        <v>22</v>
      </c>
      <c r="K212" s="31"/>
      <c r="L212" s="32"/>
      <c r="M212" s="30" t="s">
        <v>23</v>
      </c>
      <c r="N212" s="31"/>
      <c r="O212" s="32"/>
    </row>
    <row r="213" spans="1:15">
      <c r="A213" s="20" t="s">
        <v>13</v>
      </c>
      <c r="B213" s="20">
        <v>21.6</v>
      </c>
      <c r="C213" s="20">
        <v>21.6</v>
      </c>
      <c r="D213" s="9">
        <v>1</v>
      </c>
      <c r="E213" s="9">
        <v>2</v>
      </c>
      <c r="F213" s="9">
        <v>3</v>
      </c>
      <c r="G213" s="9">
        <v>1</v>
      </c>
      <c r="H213" s="9">
        <v>2</v>
      </c>
      <c r="I213" s="9">
        <v>3</v>
      </c>
      <c r="J213" s="13">
        <v>1</v>
      </c>
      <c r="K213" s="13">
        <v>2</v>
      </c>
      <c r="L213" s="13">
        <v>3</v>
      </c>
      <c r="M213" s="13">
        <v>1</v>
      </c>
      <c r="N213" s="13">
        <v>2</v>
      </c>
      <c r="O213" s="13">
        <v>3</v>
      </c>
    </row>
    <row r="214" spans="1:15">
      <c r="A214" s="1" t="s">
        <v>14</v>
      </c>
      <c r="B214" s="1">
        <v>81.819999999999993</v>
      </c>
      <c r="C214" s="1">
        <v>99.73</v>
      </c>
      <c r="D214" s="5">
        <f>B215+B216+B208+B217</f>
        <v>119.29</v>
      </c>
      <c r="E214" s="10" t="s">
        <v>24</v>
      </c>
      <c r="F214" s="10" t="s">
        <v>24</v>
      </c>
      <c r="G214" s="5">
        <f>C215+C216+B208+B217</f>
        <v>116.07000000000001</v>
      </c>
      <c r="H214" s="10" t="s">
        <v>24</v>
      </c>
      <c r="I214" s="10" t="s">
        <v>24</v>
      </c>
      <c r="J214" s="5">
        <f>C215+C216+C208+C217</f>
        <v>124.66000000000001</v>
      </c>
      <c r="K214" s="14" t="s">
        <v>24</v>
      </c>
      <c r="L214" s="14" t="s">
        <v>24</v>
      </c>
      <c r="M214" s="5">
        <f>B215+B216+C208+C217</f>
        <v>127.88000000000001</v>
      </c>
      <c r="N214" s="14" t="s">
        <v>24</v>
      </c>
      <c r="O214" s="14" t="s">
        <v>24</v>
      </c>
    </row>
    <row r="215" spans="1:15">
      <c r="A215" s="1" t="s">
        <v>15</v>
      </c>
      <c r="B215" s="1">
        <v>29.91</v>
      </c>
      <c r="C215" s="1">
        <v>26.69</v>
      </c>
      <c r="D215" s="26" t="s">
        <v>25</v>
      </c>
      <c r="E215" s="26"/>
      <c r="F215" s="26"/>
      <c r="G215" s="27" t="s">
        <v>26</v>
      </c>
      <c r="H215" s="28"/>
      <c r="I215" s="29"/>
      <c r="J215" s="30" t="s">
        <v>27</v>
      </c>
      <c r="K215" s="31"/>
      <c r="L215" s="32"/>
      <c r="M215" s="30" t="s">
        <v>28</v>
      </c>
      <c r="N215" s="31"/>
      <c r="O215" s="32"/>
    </row>
    <row r="216" spans="1:15">
      <c r="A216" s="1" t="s">
        <v>16</v>
      </c>
      <c r="B216" s="1">
        <v>10.67</v>
      </c>
      <c r="C216" s="1">
        <v>10.67</v>
      </c>
      <c r="D216" s="11">
        <v>1</v>
      </c>
      <c r="E216" s="11">
        <v>2</v>
      </c>
      <c r="F216" s="11">
        <v>3</v>
      </c>
      <c r="G216" s="11">
        <v>1</v>
      </c>
      <c r="H216" s="11">
        <v>2</v>
      </c>
      <c r="I216" s="11">
        <v>3</v>
      </c>
      <c r="J216" s="15">
        <v>1</v>
      </c>
      <c r="K216" s="15">
        <v>2</v>
      </c>
      <c r="L216" s="15">
        <v>3</v>
      </c>
      <c r="M216" s="15">
        <v>1</v>
      </c>
      <c r="N216" s="15">
        <v>2</v>
      </c>
      <c r="O216" s="15">
        <v>3</v>
      </c>
    </row>
    <row r="217" spans="1:15">
      <c r="A217" s="1" t="s">
        <v>17</v>
      </c>
      <c r="B217" s="1">
        <v>47.7</v>
      </c>
      <c r="C217" s="4">
        <v>47.7</v>
      </c>
      <c r="D217" s="5">
        <f>B218+B210+B219+B208+B217</f>
        <v>208.52999999999997</v>
      </c>
      <c r="E217" s="10">
        <f>B215+B212+B213+B216</f>
        <v>94.58</v>
      </c>
      <c r="F217" s="10" t="s">
        <v>24</v>
      </c>
      <c r="G217" s="5">
        <f>B218+B210+C219+C208+C217</f>
        <v>210.12</v>
      </c>
      <c r="H217" s="10">
        <f>B215+B212+B213+B216</f>
        <v>94.58</v>
      </c>
      <c r="I217" s="10" t="s">
        <v>24</v>
      </c>
      <c r="J217" s="5">
        <f>C218+C210+C219+C208+C217</f>
        <v>210.12</v>
      </c>
      <c r="K217" s="14">
        <f>C215+C212+C213+C216</f>
        <v>86.04</v>
      </c>
      <c r="L217" s="14" t="s">
        <v>24</v>
      </c>
      <c r="M217" s="5">
        <f>C218+C210+B219+B208+B217</f>
        <v>208.52999999999997</v>
      </c>
      <c r="N217" s="14">
        <f>C215+C212+C213+C216</f>
        <v>86.04</v>
      </c>
      <c r="O217" s="14" t="s">
        <v>24</v>
      </c>
    </row>
    <row r="218" spans="1:15">
      <c r="A218" s="1" t="s">
        <v>18</v>
      </c>
      <c r="B218" s="1">
        <v>30.1</v>
      </c>
      <c r="C218" s="1">
        <v>30.1</v>
      </c>
      <c r="D218" s="1" t="s">
        <v>0</v>
      </c>
      <c r="E218" s="1">
        <f>D208*A221*A221</f>
        <v>53.140787999999993</v>
      </c>
      <c r="F218" s="1" t="s">
        <v>4</v>
      </c>
      <c r="G218" s="1">
        <f>D211*A221*A221</f>
        <v>50.401681999999994</v>
      </c>
      <c r="H218" s="1" t="s">
        <v>20</v>
      </c>
      <c r="I218" s="1">
        <f>D214*A221*A221</f>
        <v>63.569640999999997</v>
      </c>
      <c r="J218" s="1" t="s">
        <v>25</v>
      </c>
      <c r="K218" s="1">
        <f>D217*A221*A221</f>
        <v>111.12563699999998</v>
      </c>
      <c r="L218" s="2"/>
      <c r="M218" s="2"/>
      <c r="N218" s="2"/>
      <c r="O218" s="2"/>
    </row>
    <row r="219" spans="1:15">
      <c r="A219" s="1" t="s">
        <v>19</v>
      </c>
      <c r="B219" s="1">
        <v>35</v>
      </c>
      <c r="C219" s="1">
        <v>28</v>
      </c>
      <c r="D219" s="1" t="s">
        <v>1</v>
      </c>
      <c r="E219" s="1">
        <f>G208*A221*A223</f>
        <v>18.275112</v>
      </c>
      <c r="F219" s="1" t="s">
        <v>5</v>
      </c>
      <c r="G219" s="1">
        <f>H211*A221*A223</f>
        <v>19.656783000000004</v>
      </c>
      <c r="H219" s="1" t="s">
        <v>21</v>
      </c>
      <c r="I219" s="1">
        <f>G214*A221*A223</f>
        <v>22.877397000000002</v>
      </c>
      <c r="J219" s="1" t="s">
        <v>26</v>
      </c>
      <c r="K219" s="1">
        <f>G217*A221*A223</f>
        <v>41.414652000000004</v>
      </c>
      <c r="L219" s="2"/>
      <c r="M219" s="2"/>
      <c r="N219" s="2"/>
      <c r="O219" s="2"/>
    </row>
    <row r="220" spans="1:15">
      <c r="A220" s="33" t="s">
        <v>70</v>
      </c>
      <c r="B220" s="34"/>
      <c r="C220" s="35"/>
      <c r="D220" s="1" t="s">
        <v>2</v>
      </c>
      <c r="E220" s="1">
        <f>J208*A223*A223</f>
        <v>6.7592880000000006</v>
      </c>
      <c r="F220" s="1" t="s">
        <v>6</v>
      </c>
      <c r="G220" s="1">
        <f>K211*A223*A223</f>
        <v>7.2703170000000013</v>
      </c>
      <c r="H220" s="1" t="s">
        <v>22</v>
      </c>
      <c r="I220" s="1">
        <f>J214*A223*A223</f>
        <v>9.0877140000000018</v>
      </c>
      <c r="J220" s="1" t="s">
        <v>27</v>
      </c>
      <c r="K220" s="1">
        <f>J217*A223*A223</f>
        <v>15.317748000000002</v>
      </c>
    </row>
    <row r="221" spans="1:15">
      <c r="A221" s="22">
        <v>0.73</v>
      </c>
      <c r="B221" s="22"/>
      <c r="C221" s="22"/>
      <c r="D221" s="1" t="s">
        <v>3</v>
      </c>
      <c r="E221" s="1">
        <f>M208*A223*A221</f>
        <v>19.654812</v>
      </c>
      <c r="F221" s="1" t="s">
        <v>7</v>
      </c>
      <c r="G221" s="1">
        <f>M211*A223*A221</f>
        <v>16.958483999999999</v>
      </c>
      <c r="H221" s="1" t="s">
        <v>23</v>
      </c>
      <c r="I221" s="1">
        <f>M214*A223*A221</f>
        <v>25.205148000000005</v>
      </c>
      <c r="J221" s="1" t="s">
        <v>28</v>
      </c>
      <c r="K221" s="1">
        <f>M217*A223*A221</f>
        <v>41.101262999999996</v>
      </c>
    </row>
    <row r="222" spans="1:15">
      <c r="A222" s="23" t="s">
        <v>30</v>
      </c>
      <c r="B222" s="24"/>
      <c r="C222" s="25"/>
      <c r="D222" s="6" t="s">
        <v>56</v>
      </c>
      <c r="E222" s="6">
        <f>SUM(E218:E221)</f>
        <v>97.829999999999984</v>
      </c>
      <c r="F222" s="6" t="s">
        <v>57</v>
      </c>
      <c r="G222" s="6">
        <f>SUM(G218:G221)</f>
        <v>94.287266000000002</v>
      </c>
      <c r="H222" s="6" t="s">
        <v>58</v>
      </c>
      <c r="I222" s="6">
        <f>SUM(I218:I221)</f>
        <v>120.73990000000001</v>
      </c>
      <c r="J222" s="6" t="s">
        <v>59</v>
      </c>
      <c r="K222" s="6">
        <f>SUM(K218:K221)</f>
        <v>208.95929999999996</v>
      </c>
    </row>
    <row r="223" spans="1:15">
      <c r="A223" s="22">
        <v>0.27</v>
      </c>
      <c r="B223" s="22"/>
      <c r="C223" s="22"/>
      <c r="D223" s="21" t="s">
        <v>60</v>
      </c>
      <c r="E223" s="21">
        <f>3600/(E222*((1-0.5)*0.5)+G222*((1-0.5)*0.5)+((0.5*(I222+K222))*(1-0.5)))</f>
        <v>27.59590955491236</v>
      </c>
      <c r="F223" s="2"/>
      <c r="G223" s="2"/>
      <c r="H223" s="2"/>
      <c r="I223" s="2"/>
      <c r="J223" s="2"/>
      <c r="K223" s="2"/>
    </row>
    <row r="226" spans="1:15">
      <c r="A226" s="36" t="s">
        <v>84</v>
      </c>
      <c r="B226" s="36"/>
      <c r="C226" s="36"/>
      <c r="D226" s="26" t="s">
        <v>0</v>
      </c>
      <c r="E226" s="26"/>
      <c r="F226" s="26"/>
      <c r="G226" s="27" t="s">
        <v>1</v>
      </c>
      <c r="H226" s="28"/>
      <c r="I226" s="29"/>
      <c r="J226" s="30" t="s">
        <v>2</v>
      </c>
      <c r="K226" s="31"/>
      <c r="L226" s="32"/>
      <c r="M226" s="30" t="s">
        <v>3</v>
      </c>
      <c r="N226" s="31"/>
      <c r="O226" s="32"/>
    </row>
    <row r="227" spans="1:15">
      <c r="A227" s="1"/>
      <c r="B227" s="3" t="s">
        <v>62</v>
      </c>
      <c r="C227" s="3" t="s">
        <v>63</v>
      </c>
      <c r="D227" s="9">
        <v>1</v>
      </c>
      <c r="E227" s="9">
        <v>2</v>
      </c>
      <c r="F227" s="9">
        <v>3</v>
      </c>
      <c r="G227" s="9">
        <v>1</v>
      </c>
      <c r="H227" s="9">
        <v>2</v>
      </c>
      <c r="I227" s="9">
        <v>3</v>
      </c>
      <c r="J227" s="13">
        <v>1</v>
      </c>
      <c r="K227" s="13">
        <v>2</v>
      </c>
      <c r="L227" s="13">
        <v>3</v>
      </c>
      <c r="M227" s="13">
        <v>1</v>
      </c>
      <c r="N227" s="13">
        <v>2</v>
      </c>
      <c r="O227" s="13">
        <v>3</v>
      </c>
    </row>
    <row r="228" spans="1:15">
      <c r="A228" s="19" t="s">
        <v>8</v>
      </c>
      <c r="B228" s="20">
        <v>27.69</v>
      </c>
      <c r="C228" s="20">
        <v>35.35</v>
      </c>
      <c r="D228" s="5">
        <f>B230+B239</f>
        <v>99.58</v>
      </c>
      <c r="E228" s="10">
        <f>B228+B229</f>
        <v>50.11</v>
      </c>
      <c r="F228" s="10">
        <v>0</v>
      </c>
      <c r="G228" s="5">
        <f>B230+C239</f>
        <v>92.58</v>
      </c>
      <c r="H228" s="10">
        <f>B228+B229</f>
        <v>50.11</v>
      </c>
      <c r="I228" s="10">
        <v>0</v>
      </c>
      <c r="J228" s="5">
        <f>C230+C239</f>
        <v>92.58</v>
      </c>
      <c r="K228" s="14">
        <f>C228+C229</f>
        <v>67.64</v>
      </c>
      <c r="L228" s="14">
        <v>0</v>
      </c>
      <c r="M228" s="5">
        <f>C230+B239</f>
        <v>99.58</v>
      </c>
      <c r="N228" s="14">
        <f>C228+C229</f>
        <v>67.64</v>
      </c>
      <c r="O228" s="14">
        <v>0</v>
      </c>
    </row>
    <row r="229" spans="1:15">
      <c r="A229" s="7" t="s">
        <v>9</v>
      </c>
      <c r="B229" s="1">
        <v>22.42</v>
      </c>
      <c r="C229" s="1">
        <v>32.29</v>
      </c>
      <c r="D229" s="26" t="s">
        <v>4</v>
      </c>
      <c r="E229" s="26"/>
      <c r="F229" s="26"/>
      <c r="G229" s="27" t="s">
        <v>5</v>
      </c>
      <c r="H229" s="28"/>
      <c r="I229" s="29"/>
      <c r="J229" s="30" t="s">
        <v>6</v>
      </c>
      <c r="K229" s="31"/>
      <c r="L229" s="32"/>
      <c r="M229" s="30" t="s">
        <v>7</v>
      </c>
      <c r="N229" s="31"/>
      <c r="O229" s="32"/>
    </row>
    <row r="230" spans="1:15">
      <c r="A230" s="20" t="s">
        <v>10</v>
      </c>
      <c r="B230" s="20">
        <v>64.58</v>
      </c>
      <c r="C230" s="20">
        <v>64.58</v>
      </c>
      <c r="D230" s="9">
        <v>1</v>
      </c>
      <c r="E230" s="9">
        <v>2</v>
      </c>
      <c r="F230" s="9">
        <v>3</v>
      </c>
      <c r="G230" s="9">
        <v>1</v>
      </c>
      <c r="H230" s="9">
        <v>2</v>
      </c>
      <c r="I230" s="9">
        <v>3</v>
      </c>
      <c r="J230" s="13">
        <v>1</v>
      </c>
      <c r="K230" s="13">
        <v>2</v>
      </c>
      <c r="L230" s="13">
        <v>3</v>
      </c>
      <c r="M230" s="13">
        <v>1</v>
      </c>
      <c r="N230" s="13">
        <v>2</v>
      </c>
      <c r="O230" s="13">
        <v>3</v>
      </c>
    </row>
    <row r="231" spans="1:15">
      <c r="A231" s="20" t="s">
        <v>11</v>
      </c>
      <c r="B231" s="20">
        <v>16.54</v>
      </c>
      <c r="C231" s="20">
        <v>13.03</v>
      </c>
      <c r="D231" s="5">
        <f>B235+B236+B232+B233</f>
        <v>82.88</v>
      </c>
      <c r="E231" s="10">
        <f>B234</f>
        <v>81.819999999999993</v>
      </c>
      <c r="F231" s="10">
        <v>0</v>
      </c>
      <c r="G231" s="10">
        <f>B235+B236+B232+C233</f>
        <v>82.88</v>
      </c>
      <c r="H231" s="5">
        <f>C234</f>
        <v>99.73</v>
      </c>
      <c r="I231" s="10">
        <v>0</v>
      </c>
      <c r="J231" s="14">
        <f>C235+C236+C232+C233</f>
        <v>74.34</v>
      </c>
      <c r="K231" s="5">
        <f>C234</f>
        <v>99.73</v>
      </c>
      <c r="L231" s="14">
        <v>0</v>
      </c>
      <c r="M231" s="14">
        <f>C235+C236+C232+B233</f>
        <v>74.34</v>
      </c>
      <c r="N231" s="5">
        <f>B234</f>
        <v>81.819999999999993</v>
      </c>
      <c r="O231" s="14">
        <v>0</v>
      </c>
    </row>
    <row r="232" spans="1:15">
      <c r="A232" s="1" t="s">
        <v>12</v>
      </c>
      <c r="B232" s="1">
        <v>32.4</v>
      </c>
      <c r="C232" s="1">
        <v>27.08</v>
      </c>
      <c r="D232" s="26" t="s">
        <v>20</v>
      </c>
      <c r="E232" s="26"/>
      <c r="F232" s="26"/>
      <c r="G232" s="27" t="s">
        <v>21</v>
      </c>
      <c r="H232" s="28"/>
      <c r="I232" s="29"/>
      <c r="J232" s="30" t="s">
        <v>22</v>
      </c>
      <c r="K232" s="31"/>
      <c r="L232" s="32"/>
      <c r="M232" s="30" t="s">
        <v>23</v>
      </c>
      <c r="N232" s="31"/>
      <c r="O232" s="32"/>
    </row>
    <row r="233" spans="1:15">
      <c r="A233" s="20" t="s">
        <v>13</v>
      </c>
      <c r="B233" s="20">
        <v>9.9</v>
      </c>
      <c r="C233" s="20">
        <v>9.9</v>
      </c>
      <c r="D233" s="9">
        <v>1</v>
      </c>
      <c r="E233" s="9">
        <v>2</v>
      </c>
      <c r="F233" s="9">
        <v>3</v>
      </c>
      <c r="G233" s="9">
        <v>1</v>
      </c>
      <c r="H233" s="9">
        <v>2</v>
      </c>
      <c r="I233" s="9">
        <v>3</v>
      </c>
      <c r="J233" s="13">
        <v>1</v>
      </c>
      <c r="K233" s="13">
        <v>2</v>
      </c>
      <c r="L233" s="13">
        <v>3</v>
      </c>
      <c r="M233" s="13">
        <v>1</v>
      </c>
      <c r="N233" s="13">
        <v>2</v>
      </c>
      <c r="O233" s="13">
        <v>3</v>
      </c>
    </row>
    <row r="234" spans="1:15">
      <c r="A234" s="1" t="s">
        <v>14</v>
      </c>
      <c r="B234" s="1">
        <v>81.819999999999993</v>
      </c>
      <c r="C234" s="1">
        <v>99.73</v>
      </c>
      <c r="D234" s="5">
        <f>B235+B236+B228+B237</f>
        <v>115.97</v>
      </c>
      <c r="E234" s="10" t="s">
        <v>24</v>
      </c>
      <c r="F234" s="10" t="s">
        <v>24</v>
      </c>
      <c r="G234" s="5">
        <f>C235+C236+B228+B237</f>
        <v>112.75</v>
      </c>
      <c r="H234" s="10" t="s">
        <v>24</v>
      </c>
      <c r="I234" s="10" t="s">
        <v>24</v>
      </c>
      <c r="J234" s="5">
        <f>C235+C236+C228+C237</f>
        <v>120.41000000000001</v>
      </c>
      <c r="K234" s="14" t="s">
        <v>24</v>
      </c>
      <c r="L234" s="14" t="s">
        <v>24</v>
      </c>
      <c r="M234" s="5">
        <f>B235+B236+C228+C237</f>
        <v>123.63000000000001</v>
      </c>
      <c r="N234" s="14" t="s">
        <v>24</v>
      </c>
      <c r="O234" s="14" t="s">
        <v>24</v>
      </c>
    </row>
    <row r="235" spans="1:15">
      <c r="A235" s="1" t="s">
        <v>15</v>
      </c>
      <c r="B235" s="1">
        <v>29.91</v>
      </c>
      <c r="C235" s="1">
        <v>26.69</v>
      </c>
      <c r="D235" s="26" t="s">
        <v>25</v>
      </c>
      <c r="E235" s="26"/>
      <c r="F235" s="26"/>
      <c r="G235" s="27" t="s">
        <v>26</v>
      </c>
      <c r="H235" s="28"/>
      <c r="I235" s="29"/>
      <c r="J235" s="30" t="s">
        <v>27</v>
      </c>
      <c r="K235" s="31"/>
      <c r="L235" s="32"/>
      <c r="M235" s="30" t="s">
        <v>28</v>
      </c>
      <c r="N235" s="31"/>
      <c r="O235" s="32"/>
    </row>
    <row r="236" spans="1:15">
      <c r="A236" s="1" t="s">
        <v>16</v>
      </c>
      <c r="B236" s="1">
        <v>10.67</v>
      </c>
      <c r="C236" s="1">
        <v>10.67</v>
      </c>
      <c r="D236" s="11">
        <v>1</v>
      </c>
      <c r="E236" s="11">
        <v>2</v>
      </c>
      <c r="F236" s="11">
        <v>3</v>
      </c>
      <c r="G236" s="11">
        <v>1</v>
      </c>
      <c r="H236" s="11">
        <v>2</v>
      </c>
      <c r="I236" s="11">
        <v>3</v>
      </c>
      <c r="J236" s="15">
        <v>1</v>
      </c>
      <c r="K236" s="15">
        <v>2</v>
      </c>
      <c r="L236" s="15">
        <v>3</v>
      </c>
      <c r="M236" s="15">
        <v>1</v>
      </c>
      <c r="N236" s="15">
        <v>2</v>
      </c>
      <c r="O236" s="15">
        <v>3</v>
      </c>
    </row>
    <row r="237" spans="1:15">
      <c r="A237" s="1" t="s">
        <v>17</v>
      </c>
      <c r="B237" s="1">
        <v>47.7</v>
      </c>
      <c r="C237" s="4">
        <v>47.7</v>
      </c>
      <c r="D237" s="5">
        <f>B238+B230+B239+B228+B237</f>
        <v>205.07</v>
      </c>
      <c r="E237" s="10">
        <f>B235+B232+B233+B236</f>
        <v>82.88000000000001</v>
      </c>
      <c r="F237" s="10" t="s">
        <v>24</v>
      </c>
      <c r="G237" s="5">
        <f>B238+B230+C239+C228+C237</f>
        <v>205.73000000000002</v>
      </c>
      <c r="H237" s="10">
        <f>B235+B232+B233+B236</f>
        <v>82.88000000000001</v>
      </c>
      <c r="I237" s="10" t="s">
        <v>24</v>
      </c>
      <c r="J237" s="5">
        <f>C238+C230+C239+C228+C237</f>
        <v>205.73000000000002</v>
      </c>
      <c r="K237" s="14">
        <f>C235+C232+C233+C236</f>
        <v>74.339999999999989</v>
      </c>
      <c r="L237" s="14" t="s">
        <v>24</v>
      </c>
      <c r="M237" s="5">
        <f>C238+C230+B239+B228+B237</f>
        <v>205.07</v>
      </c>
      <c r="N237" s="14">
        <f>C235+C232+C233+C236</f>
        <v>74.339999999999989</v>
      </c>
      <c r="O237" s="14" t="s">
        <v>24</v>
      </c>
    </row>
    <row r="238" spans="1:15">
      <c r="A238" s="1" t="s">
        <v>18</v>
      </c>
      <c r="B238" s="1">
        <v>30.1</v>
      </c>
      <c r="C238" s="1">
        <v>30.1</v>
      </c>
      <c r="D238" s="1" t="s">
        <v>0</v>
      </c>
      <c r="E238" s="1">
        <f>D228*A241*A241</f>
        <v>51.622271999999995</v>
      </c>
      <c r="F238" s="1" t="s">
        <v>4</v>
      </c>
      <c r="G238" s="1">
        <f>D231*A241*A241</f>
        <v>42.964991999999995</v>
      </c>
      <c r="H238" s="1" t="s">
        <v>20</v>
      </c>
      <c r="I238" s="1">
        <f>D234*A241*A241</f>
        <v>60.118847999999993</v>
      </c>
      <c r="J238" s="1" t="s">
        <v>25</v>
      </c>
      <c r="K238" s="1">
        <f>D237*A241*A241</f>
        <v>106.30828799999999</v>
      </c>
      <c r="L238" s="2"/>
      <c r="M238" s="2"/>
      <c r="N238" s="2"/>
      <c r="O238" s="2"/>
    </row>
    <row r="239" spans="1:15">
      <c r="A239" s="1" t="s">
        <v>19</v>
      </c>
      <c r="B239" s="1">
        <v>35</v>
      </c>
      <c r="C239" s="1">
        <v>28</v>
      </c>
      <c r="D239" s="1" t="s">
        <v>1</v>
      </c>
      <c r="E239" s="1">
        <f>G228*A241*A243</f>
        <v>18.664128000000002</v>
      </c>
      <c r="F239" s="1" t="s">
        <v>5</v>
      </c>
      <c r="G239" s="1">
        <f>H231*A241*A243</f>
        <v>20.105568000000002</v>
      </c>
      <c r="H239" s="1" t="s">
        <v>21</v>
      </c>
      <c r="I239" s="1">
        <f>G234*A241*A243</f>
        <v>22.730399999999999</v>
      </c>
      <c r="J239" s="1" t="s">
        <v>26</v>
      </c>
      <c r="K239" s="1">
        <f>G237*A241*A243</f>
        <v>41.475168000000011</v>
      </c>
      <c r="L239" s="2"/>
      <c r="M239" s="2"/>
      <c r="N239" s="2"/>
      <c r="O239" s="2"/>
    </row>
    <row r="240" spans="1:15">
      <c r="A240" s="33" t="s">
        <v>70</v>
      </c>
      <c r="B240" s="34"/>
      <c r="C240" s="35"/>
      <c r="D240" s="1" t="s">
        <v>2</v>
      </c>
      <c r="E240" s="1">
        <f>J228*A243*A243</f>
        <v>7.2582720000000016</v>
      </c>
      <c r="F240" s="1" t="s">
        <v>6</v>
      </c>
      <c r="G240" s="1">
        <f>K231*A243*A243</f>
        <v>7.8188320000000013</v>
      </c>
      <c r="H240" s="1" t="s">
        <v>22</v>
      </c>
      <c r="I240" s="1">
        <f>J234*A243*A243</f>
        <v>9.4401440000000019</v>
      </c>
      <c r="J240" s="1" t="s">
        <v>27</v>
      </c>
      <c r="K240" s="1">
        <f>J237*A243*A243</f>
        <v>16.129232000000005</v>
      </c>
    </row>
    <row r="241" spans="1:31">
      <c r="A241" s="22">
        <v>0.72</v>
      </c>
      <c r="B241" s="22"/>
      <c r="C241" s="22"/>
      <c r="D241" s="1" t="s">
        <v>3</v>
      </c>
      <c r="E241" s="1">
        <f>M228*A243*A241</f>
        <v>20.075327999999999</v>
      </c>
      <c r="F241" s="1" t="s">
        <v>7</v>
      </c>
      <c r="G241" s="1">
        <f>N231*A243*A241</f>
        <v>16.494911999999999</v>
      </c>
      <c r="H241" s="1" t="s">
        <v>23</v>
      </c>
      <c r="I241" s="1">
        <f>M234*A243*A241</f>
        <v>24.923808000000005</v>
      </c>
      <c r="J241" s="1" t="s">
        <v>28</v>
      </c>
      <c r="K241" s="1">
        <f>M237*A243*A241</f>
        <v>41.342112</v>
      </c>
    </row>
    <row r="242" spans="1:31">
      <c r="A242" s="23" t="s">
        <v>30</v>
      </c>
      <c r="B242" s="24"/>
      <c r="C242" s="25"/>
      <c r="D242" s="6" t="s">
        <v>56</v>
      </c>
      <c r="E242" s="6">
        <f>SUM(E238:E241)</f>
        <v>97.62</v>
      </c>
      <c r="F242" s="6" t="s">
        <v>57</v>
      </c>
      <c r="G242" s="6">
        <f>SUM(G238:G241)</f>
        <v>87.384304</v>
      </c>
      <c r="H242" s="6" t="s">
        <v>58</v>
      </c>
      <c r="I242" s="6">
        <f>SUM(I238:I241)</f>
        <v>117.2132</v>
      </c>
      <c r="J242" s="6" t="s">
        <v>59</v>
      </c>
      <c r="K242" s="6">
        <f>SUM(K238:K241)</f>
        <v>205.25479999999999</v>
      </c>
    </row>
    <row r="243" spans="1:31">
      <c r="A243" s="22">
        <v>0.28000000000000003</v>
      </c>
      <c r="B243" s="22"/>
      <c r="C243" s="22"/>
      <c r="D243" s="21" t="s">
        <v>60</v>
      </c>
      <c r="E243" s="21">
        <f>3600/(E242*((1-0.5)*0.5)+G242*((1-0.5)*0.5)+((0.5*(I242+K242))*(1-0.5)))</f>
        <v>28.37593280755673</v>
      </c>
      <c r="F243" s="2"/>
      <c r="G243" s="2"/>
      <c r="H243" s="2"/>
      <c r="I243" s="2"/>
      <c r="J243" s="2"/>
      <c r="K243" s="2"/>
    </row>
    <row r="246" spans="1:31">
      <c r="A246" s="36" t="s">
        <v>85</v>
      </c>
      <c r="B246" s="36"/>
      <c r="C246" s="36"/>
      <c r="D246" s="36"/>
      <c r="E246" s="26" t="s">
        <v>0</v>
      </c>
      <c r="F246" s="26"/>
      <c r="G246" s="26"/>
      <c r="H246" s="27" t="s">
        <v>1</v>
      </c>
      <c r="I246" s="28"/>
      <c r="J246" s="29"/>
      <c r="K246" s="26" t="s">
        <v>36</v>
      </c>
      <c r="L246" s="26"/>
      <c r="M246" s="26"/>
      <c r="N246" s="40" t="s">
        <v>2</v>
      </c>
      <c r="O246" s="40"/>
      <c r="P246" s="40"/>
      <c r="Q246" s="30" t="s">
        <v>3</v>
      </c>
      <c r="R246" s="31"/>
      <c r="S246" s="32"/>
      <c r="T246" s="40" t="s">
        <v>40</v>
      </c>
      <c r="U246" s="40"/>
      <c r="V246" s="40"/>
      <c r="W246" s="41" t="s">
        <v>41</v>
      </c>
      <c r="X246" s="41"/>
      <c r="Y246" s="41"/>
      <c r="Z246" s="42" t="s">
        <v>42</v>
      </c>
      <c r="AA246" s="43"/>
      <c r="AB246" s="44"/>
      <c r="AC246" s="41" t="s">
        <v>52</v>
      </c>
      <c r="AD246" s="41"/>
      <c r="AE246" s="41"/>
    </row>
    <row r="247" spans="1:31">
      <c r="A247" s="1"/>
      <c r="B247" s="3" t="s">
        <v>62</v>
      </c>
      <c r="C247" s="3" t="s">
        <v>63</v>
      </c>
      <c r="D247" s="3" t="s">
        <v>64</v>
      </c>
      <c r="E247" s="9">
        <v>1</v>
      </c>
      <c r="F247" s="9">
        <v>2</v>
      </c>
      <c r="G247" s="9">
        <v>3</v>
      </c>
      <c r="H247" s="9">
        <v>1</v>
      </c>
      <c r="I247" s="9">
        <v>2</v>
      </c>
      <c r="J247" s="9">
        <v>3</v>
      </c>
      <c r="K247" s="9">
        <v>1</v>
      </c>
      <c r="L247" s="9">
        <v>2</v>
      </c>
      <c r="M247" s="9">
        <v>3</v>
      </c>
      <c r="N247" s="13">
        <v>1</v>
      </c>
      <c r="O247" s="13">
        <v>2</v>
      </c>
      <c r="P247" s="13">
        <v>3</v>
      </c>
      <c r="Q247" s="13">
        <v>1</v>
      </c>
      <c r="R247" s="13">
        <v>2</v>
      </c>
      <c r="S247" s="13">
        <v>3</v>
      </c>
      <c r="T247" s="13">
        <v>1</v>
      </c>
      <c r="U247" s="13">
        <v>2</v>
      </c>
      <c r="V247" s="13">
        <v>3</v>
      </c>
      <c r="W247" s="16">
        <v>1</v>
      </c>
      <c r="X247" s="16">
        <v>2</v>
      </c>
      <c r="Y247" s="16">
        <v>3</v>
      </c>
      <c r="Z247" s="16">
        <v>1</v>
      </c>
      <c r="AA247" s="16">
        <v>2</v>
      </c>
      <c r="AB247" s="16">
        <v>3</v>
      </c>
      <c r="AC247" s="16">
        <v>1</v>
      </c>
      <c r="AD247" s="16">
        <v>2</v>
      </c>
      <c r="AE247" s="16">
        <v>3</v>
      </c>
    </row>
    <row r="248" spans="1:31">
      <c r="A248" s="19" t="s">
        <v>8</v>
      </c>
      <c r="B248" s="20">
        <v>44.29</v>
      </c>
      <c r="C248" s="20">
        <v>26.34</v>
      </c>
      <c r="D248" s="20">
        <v>33.64</v>
      </c>
      <c r="E248" s="5">
        <f>B250+B259</f>
        <v>151.9</v>
      </c>
      <c r="F248" s="10">
        <f>B248+B249</f>
        <v>58.84</v>
      </c>
      <c r="G248" s="10">
        <v>0</v>
      </c>
      <c r="H248" s="5">
        <f>C250+D259</f>
        <v>94.01</v>
      </c>
      <c r="I248" s="10">
        <f>B248+B249</f>
        <v>58.84</v>
      </c>
      <c r="J248" s="10">
        <v>0</v>
      </c>
      <c r="K248" s="5">
        <f>B250+D259</f>
        <v>129.9</v>
      </c>
      <c r="L248" s="10">
        <f>B248+B249</f>
        <v>58.84</v>
      </c>
      <c r="M248" s="10">
        <v>0</v>
      </c>
      <c r="N248" s="5">
        <f>C250+C259</f>
        <v>101.01</v>
      </c>
      <c r="O248" s="14">
        <f>C248+C249</f>
        <v>48.760000000000005</v>
      </c>
      <c r="P248" s="14">
        <v>0</v>
      </c>
      <c r="Q248" s="5">
        <f>C250+B259</f>
        <v>116.01</v>
      </c>
      <c r="R248" s="14">
        <f>C248+C249</f>
        <v>48.760000000000005</v>
      </c>
      <c r="S248" s="14">
        <v>0</v>
      </c>
      <c r="T248" s="5">
        <f>C250+D259</f>
        <v>94.01</v>
      </c>
      <c r="U248" s="14">
        <f>D248+D249</f>
        <v>65.930000000000007</v>
      </c>
      <c r="V248" s="14">
        <v>0</v>
      </c>
      <c r="W248" s="5">
        <f>D250+D259</f>
        <v>94.01</v>
      </c>
      <c r="X248" s="17">
        <f>D248+D249</f>
        <v>65.930000000000007</v>
      </c>
      <c r="Y248" s="17">
        <v>0</v>
      </c>
      <c r="Z248" s="5">
        <f>D250+B259</f>
        <v>116.01</v>
      </c>
      <c r="AA248" s="17">
        <f>D248+D249</f>
        <v>65.930000000000007</v>
      </c>
      <c r="AB248" s="17">
        <v>0</v>
      </c>
      <c r="AC248" s="5">
        <f>D250+C259</f>
        <v>101.01</v>
      </c>
      <c r="AD248" s="17">
        <f>D248+D249</f>
        <v>65.930000000000007</v>
      </c>
      <c r="AE248" s="17">
        <v>0</v>
      </c>
    </row>
    <row r="249" spans="1:31">
      <c r="A249" s="7" t="s">
        <v>9</v>
      </c>
      <c r="B249" s="1">
        <v>14.55</v>
      </c>
      <c r="C249" s="1">
        <v>22.42</v>
      </c>
      <c r="D249" s="1">
        <v>32.29</v>
      </c>
      <c r="E249" s="26" t="s">
        <v>4</v>
      </c>
      <c r="F249" s="26"/>
      <c r="G249" s="26"/>
      <c r="H249" s="27" t="s">
        <v>5</v>
      </c>
      <c r="I249" s="28"/>
      <c r="J249" s="29"/>
      <c r="K249" s="26" t="s">
        <v>37</v>
      </c>
      <c r="L249" s="26"/>
      <c r="M249" s="26"/>
      <c r="N249" s="40" t="s">
        <v>6</v>
      </c>
      <c r="O249" s="40"/>
      <c r="P249" s="40"/>
      <c r="Q249" s="30" t="s">
        <v>7</v>
      </c>
      <c r="R249" s="31"/>
      <c r="S249" s="32"/>
      <c r="T249" s="40" t="s">
        <v>43</v>
      </c>
      <c r="U249" s="40"/>
      <c r="V249" s="40"/>
      <c r="W249" s="41" t="s">
        <v>44</v>
      </c>
      <c r="X249" s="41"/>
      <c r="Y249" s="41"/>
      <c r="Z249" s="42" t="s">
        <v>45</v>
      </c>
      <c r="AA249" s="43"/>
      <c r="AB249" s="44"/>
      <c r="AC249" s="41" t="s">
        <v>55</v>
      </c>
      <c r="AD249" s="41"/>
      <c r="AE249" s="41"/>
    </row>
    <row r="250" spans="1:31">
      <c r="A250" s="20" t="s">
        <v>10</v>
      </c>
      <c r="B250" s="20">
        <v>101.9</v>
      </c>
      <c r="C250" s="20">
        <v>66.010000000000005</v>
      </c>
      <c r="D250" s="20">
        <v>66.010000000000005</v>
      </c>
      <c r="E250" s="9">
        <v>1</v>
      </c>
      <c r="F250" s="9">
        <v>2</v>
      </c>
      <c r="G250" s="9">
        <v>3</v>
      </c>
      <c r="H250" s="9">
        <v>1</v>
      </c>
      <c r="I250" s="9">
        <v>2</v>
      </c>
      <c r="J250" s="9">
        <v>3</v>
      </c>
      <c r="K250" s="9">
        <v>1</v>
      </c>
      <c r="L250" s="9">
        <v>2</v>
      </c>
      <c r="M250" s="9">
        <v>3</v>
      </c>
      <c r="N250" s="13">
        <v>1</v>
      </c>
      <c r="O250" s="13">
        <v>2</v>
      </c>
      <c r="P250" s="13">
        <v>3</v>
      </c>
      <c r="Q250" s="13">
        <v>1</v>
      </c>
      <c r="R250" s="13">
        <v>2</v>
      </c>
      <c r="S250" s="13">
        <v>3</v>
      </c>
      <c r="T250" s="13">
        <v>1</v>
      </c>
      <c r="U250" s="13">
        <v>2</v>
      </c>
      <c r="V250" s="13">
        <v>3</v>
      </c>
      <c r="W250" s="16">
        <v>1</v>
      </c>
      <c r="X250" s="16">
        <v>2</v>
      </c>
      <c r="Y250" s="16">
        <v>3</v>
      </c>
      <c r="Z250" s="16">
        <v>1</v>
      </c>
      <c r="AA250" s="16">
        <v>2</v>
      </c>
      <c r="AB250" s="16">
        <v>3</v>
      </c>
      <c r="AC250" s="16">
        <v>1</v>
      </c>
      <c r="AD250" s="16">
        <v>2</v>
      </c>
      <c r="AE250" s="16">
        <v>3</v>
      </c>
    </row>
    <row r="251" spans="1:31">
      <c r="A251" s="20" t="s">
        <v>11</v>
      </c>
      <c r="B251" s="20">
        <v>15.15</v>
      </c>
      <c r="C251" s="20">
        <v>20.43</v>
      </c>
      <c r="D251" s="20">
        <v>16.920000000000002</v>
      </c>
      <c r="E251" s="5">
        <f>B255+B256+B252+C253</f>
        <v>140.75</v>
      </c>
      <c r="F251" s="10">
        <f>B254</f>
        <v>60</v>
      </c>
      <c r="G251" s="10">
        <v>0</v>
      </c>
      <c r="H251" s="5">
        <f>B255+B256+B252+C253</f>
        <v>140.75</v>
      </c>
      <c r="I251" s="10">
        <f>C254</f>
        <v>81.819999999999993</v>
      </c>
      <c r="J251" s="10">
        <v>0</v>
      </c>
      <c r="K251" s="5">
        <f>B255+B256+B252+D253</f>
        <v>140.75</v>
      </c>
      <c r="L251" s="10">
        <f>D254</f>
        <v>99.73</v>
      </c>
      <c r="M251" s="10">
        <v>0</v>
      </c>
      <c r="N251" s="5">
        <f>C255+C256+C252+C253</f>
        <v>114.55999999999999</v>
      </c>
      <c r="O251" s="14">
        <f>C254</f>
        <v>81.819999999999993</v>
      </c>
      <c r="P251" s="14">
        <v>0</v>
      </c>
      <c r="Q251" s="5">
        <f>C255+C256+C252+B253</f>
        <v>114.55999999999999</v>
      </c>
      <c r="R251" s="14">
        <f>B254</f>
        <v>60</v>
      </c>
      <c r="S251" s="14">
        <v>0</v>
      </c>
      <c r="T251" s="5">
        <f>C255+C256+C252+D253</f>
        <v>114.55999999999999</v>
      </c>
      <c r="U251" s="14">
        <f>D254</f>
        <v>99.73</v>
      </c>
      <c r="V251" s="14">
        <v>0</v>
      </c>
      <c r="W251" s="5">
        <f>D255+D256+D252+D253</f>
        <v>106.02</v>
      </c>
      <c r="X251" s="12">
        <f>D254</f>
        <v>99.73</v>
      </c>
      <c r="Y251" s="17">
        <v>0</v>
      </c>
      <c r="Z251" s="5">
        <f>D255+D256+D252+B253</f>
        <v>106.02</v>
      </c>
      <c r="AA251" s="17">
        <f>B254</f>
        <v>60</v>
      </c>
      <c r="AB251" s="17">
        <v>0</v>
      </c>
      <c r="AC251" s="5">
        <f>D255+D256+D252+C253</f>
        <v>106.02</v>
      </c>
      <c r="AD251" s="17">
        <f>C254</f>
        <v>81.819999999999993</v>
      </c>
      <c r="AE251" s="17"/>
    </row>
    <row r="252" spans="1:31">
      <c r="A252" s="1" t="s">
        <v>12</v>
      </c>
      <c r="B252" s="1">
        <v>69.23</v>
      </c>
      <c r="C252" s="1">
        <v>32.4</v>
      </c>
      <c r="D252" s="1">
        <v>27.08</v>
      </c>
      <c r="E252" s="26" t="s">
        <v>20</v>
      </c>
      <c r="F252" s="26"/>
      <c r="G252" s="26"/>
      <c r="H252" s="27" t="s">
        <v>21</v>
      </c>
      <c r="I252" s="28"/>
      <c r="J252" s="29"/>
      <c r="K252" s="26" t="s">
        <v>38</v>
      </c>
      <c r="L252" s="26"/>
      <c r="M252" s="26"/>
      <c r="N252" s="40" t="s">
        <v>22</v>
      </c>
      <c r="O252" s="40"/>
      <c r="P252" s="40"/>
      <c r="Q252" s="30" t="s">
        <v>23</v>
      </c>
      <c r="R252" s="31"/>
      <c r="S252" s="32"/>
      <c r="T252" s="40" t="s">
        <v>46</v>
      </c>
      <c r="U252" s="40"/>
      <c r="V252" s="40"/>
      <c r="W252" s="41" t="s">
        <v>48</v>
      </c>
      <c r="X252" s="41"/>
      <c r="Y252" s="41"/>
      <c r="Z252" s="42" t="s">
        <v>50</v>
      </c>
      <c r="AA252" s="43"/>
      <c r="AB252" s="44"/>
      <c r="AC252" s="41" t="s">
        <v>53</v>
      </c>
      <c r="AD252" s="41"/>
      <c r="AE252" s="41"/>
    </row>
    <row r="253" spans="1:31">
      <c r="A253" s="20" t="s">
        <v>13</v>
      </c>
      <c r="B253" s="20">
        <v>41.58</v>
      </c>
      <c r="C253" s="20">
        <v>41.58</v>
      </c>
      <c r="D253" s="20">
        <v>41.58</v>
      </c>
      <c r="E253" s="9">
        <v>1</v>
      </c>
      <c r="F253" s="9">
        <v>2</v>
      </c>
      <c r="G253" s="9">
        <v>3</v>
      </c>
      <c r="H253" s="9">
        <v>1</v>
      </c>
      <c r="I253" s="9">
        <v>2</v>
      </c>
      <c r="J253" s="9">
        <v>3</v>
      </c>
      <c r="K253" s="9">
        <v>1</v>
      </c>
      <c r="L253" s="9">
        <v>2</v>
      </c>
      <c r="M253" s="9">
        <v>3</v>
      </c>
      <c r="N253" s="13">
        <v>1</v>
      </c>
      <c r="O253" s="13">
        <v>2</v>
      </c>
      <c r="P253" s="13">
        <v>3</v>
      </c>
      <c r="Q253" s="13">
        <v>1</v>
      </c>
      <c r="R253" s="13">
        <v>2</v>
      </c>
      <c r="S253" s="13">
        <v>3</v>
      </c>
      <c r="T253" s="13">
        <v>1</v>
      </c>
      <c r="U253" s="13">
        <v>2</v>
      </c>
      <c r="V253" s="13">
        <v>3</v>
      </c>
      <c r="W253" s="16">
        <v>1</v>
      </c>
      <c r="X253" s="16">
        <v>2</v>
      </c>
      <c r="Y253" s="16">
        <v>3</v>
      </c>
      <c r="Z253" s="16">
        <v>1</v>
      </c>
      <c r="AA253" s="16">
        <v>2</v>
      </c>
      <c r="AB253" s="16">
        <v>3</v>
      </c>
      <c r="AC253" s="16">
        <v>1</v>
      </c>
      <c r="AD253" s="16">
        <v>2</v>
      </c>
      <c r="AE253" s="16">
        <v>3</v>
      </c>
    </row>
    <row r="254" spans="1:31">
      <c r="A254" s="1" t="s">
        <v>14</v>
      </c>
      <c r="B254" s="1">
        <v>60</v>
      </c>
      <c r="C254" s="1">
        <v>81.819999999999993</v>
      </c>
      <c r="D254" s="1">
        <v>99.73</v>
      </c>
      <c r="E254" s="5">
        <f>B255+B256+B257+B258</f>
        <v>91.34</v>
      </c>
      <c r="F254" s="10" t="s">
        <v>24</v>
      </c>
      <c r="G254" s="10" t="s">
        <v>24</v>
      </c>
      <c r="H254" s="5">
        <f>C255+C256+B257+B258</f>
        <v>101.98</v>
      </c>
      <c r="I254" s="10" t="s">
        <v>24</v>
      </c>
      <c r="J254" s="10" t="s">
        <v>24</v>
      </c>
      <c r="K254" s="5">
        <f>D255+D256+B257+B258</f>
        <v>98.76</v>
      </c>
      <c r="L254" s="10" t="s">
        <v>24</v>
      </c>
      <c r="M254" s="10" t="s">
        <v>24</v>
      </c>
      <c r="N254" s="5">
        <f>C255+C256+C257+C258</f>
        <v>118.38</v>
      </c>
      <c r="O254" s="14" t="s">
        <v>24</v>
      </c>
      <c r="P254" s="14" t="s">
        <v>24</v>
      </c>
      <c r="Q254" s="5">
        <f>B255+B256+C257+C258</f>
        <v>107.74000000000001</v>
      </c>
      <c r="R254" s="14" t="s">
        <v>24</v>
      </c>
      <c r="S254" s="14" t="s">
        <v>24</v>
      </c>
      <c r="T254" s="5">
        <f>D255+D256+C257+C258</f>
        <v>115.16</v>
      </c>
      <c r="U254" s="14" t="s">
        <v>24</v>
      </c>
      <c r="V254" s="14" t="s">
        <v>24</v>
      </c>
      <c r="W254" s="5">
        <f>D255+D256+D257+D258</f>
        <v>115.16</v>
      </c>
      <c r="X254" s="17" t="s">
        <v>24</v>
      </c>
      <c r="Y254" s="17" t="s">
        <v>24</v>
      </c>
      <c r="Z254" s="5">
        <f>B255+B256+D257+D258</f>
        <v>107.74000000000001</v>
      </c>
      <c r="AA254" s="17" t="s">
        <v>24</v>
      </c>
      <c r="AB254" s="17" t="s">
        <v>24</v>
      </c>
      <c r="AC254" s="5">
        <f>C255+C256+D257+D258</f>
        <v>118.38</v>
      </c>
      <c r="AD254" s="17" t="s">
        <v>24</v>
      </c>
      <c r="AE254" s="17" t="s">
        <v>24</v>
      </c>
    </row>
    <row r="255" spans="1:31">
      <c r="A255" s="1" t="s">
        <v>15</v>
      </c>
      <c r="B255" s="1">
        <v>21.94</v>
      </c>
      <c r="C255" s="1">
        <v>29.91</v>
      </c>
      <c r="D255" s="1">
        <v>26.69</v>
      </c>
      <c r="E255" s="26" t="s">
        <v>25</v>
      </c>
      <c r="F255" s="26"/>
      <c r="G255" s="26"/>
      <c r="H255" s="27" t="s">
        <v>26</v>
      </c>
      <c r="I255" s="28"/>
      <c r="J255" s="29"/>
      <c r="K255" s="26" t="s">
        <v>39</v>
      </c>
      <c r="L255" s="26"/>
      <c r="M255" s="26"/>
      <c r="N255" s="40" t="s">
        <v>27</v>
      </c>
      <c r="O255" s="40"/>
      <c r="P255" s="40"/>
      <c r="Q255" s="30" t="s">
        <v>28</v>
      </c>
      <c r="R255" s="31"/>
      <c r="S255" s="32"/>
      <c r="T255" s="40" t="s">
        <v>47</v>
      </c>
      <c r="U255" s="40"/>
      <c r="V255" s="40"/>
      <c r="W255" s="41" t="s">
        <v>49</v>
      </c>
      <c r="X255" s="41"/>
      <c r="Y255" s="41"/>
      <c r="Z255" s="42" t="s">
        <v>51</v>
      </c>
      <c r="AA255" s="43"/>
      <c r="AB255" s="44"/>
      <c r="AC255" s="41" t="s">
        <v>54</v>
      </c>
      <c r="AD255" s="41"/>
      <c r="AE255" s="41"/>
    </row>
    <row r="256" spans="1:31">
      <c r="A256" s="1" t="s">
        <v>16</v>
      </c>
      <c r="B256" s="1">
        <v>8</v>
      </c>
      <c r="C256" s="1">
        <v>10.67</v>
      </c>
      <c r="D256" s="1">
        <v>10.67</v>
      </c>
      <c r="E256" s="11">
        <v>1</v>
      </c>
      <c r="F256" s="11">
        <v>2</v>
      </c>
      <c r="G256" s="11">
        <v>3</v>
      </c>
      <c r="H256" s="11">
        <v>1</v>
      </c>
      <c r="I256" s="11">
        <v>2</v>
      </c>
      <c r="J256" s="11">
        <v>3</v>
      </c>
      <c r="K256" s="9">
        <v>1</v>
      </c>
      <c r="L256" s="9">
        <v>2</v>
      </c>
      <c r="M256" s="9">
        <v>3</v>
      </c>
      <c r="N256" s="15">
        <v>1</v>
      </c>
      <c r="O256" s="15">
        <v>2</v>
      </c>
      <c r="P256" s="15">
        <v>3</v>
      </c>
      <c r="Q256" s="15">
        <v>1</v>
      </c>
      <c r="R256" s="15">
        <v>2</v>
      </c>
      <c r="S256" s="15">
        <v>3</v>
      </c>
      <c r="T256" s="13">
        <v>1</v>
      </c>
      <c r="U256" s="13">
        <v>2</v>
      </c>
      <c r="V256" s="13">
        <v>3</v>
      </c>
      <c r="W256" s="18">
        <v>1</v>
      </c>
      <c r="X256" s="18">
        <v>2</v>
      </c>
      <c r="Y256" s="18">
        <v>3</v>
      </c>
      <c r="Z256" s="18">
        <v>1</v>
      </c>
      <c r="AA256" s="18">
        <v>2</v>
      </c>
      <c r="AB256" s="18">
        <v>3</v>
      </c>
      <c r="AC256" s="16">
        <v>1</v>
      </c>
      <c r="AD256" s="16">
        <v>2</v>
      </c>
      <c r="AE256" s="16">
        <v>3</v>
      </c>
    </row>
    <row r="257" spans="1:31">
      <c r="A257" s="1" t="s">
        <v>17</v>
      </c>
      <c r="B257" s="1">
        <v>17.7</v>
      </c>
      <c r="C257" s="1">
        <v>47.7</v>
      </c>
      <c r="D257" s="4">
        <v>47.7</v>
      </c>
      <c r="E257" s="5">
        <f>B258+B250+B259+B248+B257</f>
        <v>257.59000000000003</v>
      </c>
      <c r="F257" s="10">
        <f>B255+B252+B253+B256</f>
        <v>140.75</v>
      </c>
      <c r="G257" s="10" t="s">
        <v>24</v>
      </c>
      <c r="H257" s="5">
        <f>B258+B250+C259+C248+C257</f>
        <v>254.64000000000004</v>
      </c>
      <c r="I257" s="10">
        <f>B255+B252+B253+B256</f>
        <v>140.75</v>
      </c>
      <c r="J257" s="10" t="s">
        <v>24</v>
      </c>
      <c r="K257" s="5">
        <f>B258+B250+D259+D248+D257</f>
        <v>254.94</v>
      </c>
      <c r="L257" s="10">
        <f>B255+B252+B253+B256</f>
        <v>140.75</v>
      </c>
      <c r="M257" s="10" t="s">
        <v>24</v>
      </c>
      <c r="N257" s="5">
        <f>C258+C250+C259+C248+C257</f>
        <v>205.15000000000003</v>
      </c>
      <c r="O257" s="14">
        <f>C255+C252+C253+C256</f>
        <v>114.56</v>
      </c>
      <c r="P257" s="14" t="s">
        <v>24</v>
      </c>
      <c r="Q257" s="5">
        <f>C258+C250+B259+B248+B257</f>
        <v>208.1</v>
      </c>
      <c r="R257" s="14">
        <f>C255+C252+C253+C256</f>
        <v>114.56</v>
      </c>
      <c r="S257" s="14" t="s">
        <v>24</v>
      </c>
      <c r="T257" s="5">
        <f>C258+C250+D259+D248+D257</f>
        <v>205.45</v>
      </c>
      <c r="U257" s="14">
        <f>C255+C252+C253+C256</f>
        <v>114.56</v>
      </c>
      <c r="V257" s="14" t="s">
        <v>24</v>
      </c>
      <c r="W257" s="5">
        <f>D258+D250+D259+D248+D257</f>
        <v>205.45</v>
      </c>
      <c r="X257" s="17">
        <f>D255+D252+D253+D256</f>
        <v>106.02</v>
      </c>
      <c r="Y257" s="17" t="s">
        <v>24</v>
      </c>
      <c r="Z257" s="5">
        <f>D258+D250+B259+B248+B257</f>
        <v>208.1</v>
      </c>
      <c r="AA257" s="17">
        <f>D255+D252+D253+D256</f>
        <v>106.02</v>
      </c>
      <c r="AB257" s="17" t="s">
        <v>24</v>
      </c>
      <c r="AC257" s="5">
        <f>D258+D250+C259+C248+C257</f>
        <v>205.15000000000003</v>
      </c>
      <c r="AD257" s="17">
        <f>D255+D252+D253+D256</f>
        <v>106.02</v>
      </c>
      <c r="AE257" s="17" t="s">
        <v>24</v>
      </c>
    </row>
    <row r="258" spans="1:31">
      <c r="A258" s="1" t="s">
        <v>18</v>
      </c>
      <c r="B258" s="1">
        <v>43.7</v>
      </c>
      <c r="C258" s="1">
        <v>30.1</v>
      </c>
      <c r="D258" s="1">
        <v>30.1</v>
      </c>
      <c r="E258" s="1" t="s">
        <v>0</v>
      </c>
      <c r="F258" s="1">
        <f>E248*A261*A261</f>
        <v>0.24304000000000003</v>
      </c>
      <c r="G258" s="1" t="s">
        <v>4</v>
      </c>
      <c r="H258" s="1">
        <f>E251*A261*A261</f>
        <v>0.22520000000000001</v>
      </c>
      <c r="I258" s="1" t="s">
        <v>20</v>
      </c>
      <c r="J258" s="1">
        <f>E254*A261*A261</f>
        <v>0.14614400000000002</v>
      </c>
      <c r="K258" s="1" t="s">
        <v>25</v>
      </c>
      <c r="L258" s="1">
        <f>E257*A261*A261</f>
        <v>0.41214400000000007</v>
      </c>
    </row>
    <row r="259" spans="1:31">
      <c r="A259" s="1" t="s">
        <v>19</v>
      </c>
      <c r="B259" s="1">
        <v>50</v>
      </c>
      <c r="C259" s="1">
        <v>35</v>
      </c>
      <c r="D259" s="1">
        <v>28</v>
      </c>
      <c r="E259" s="1" t="s">
        <v>1</v>
      </c>
      <c r="F259" s="1">
        <f>H248*A261*A263</f>
        <v>1.654576</v>
      </c>
      <c r="G259" s="1" t="s">
        <v>5</v>
      </c>
      <c r="H259" s="1">
        <f>H251*A261*A263</f>
        <v>2.4771999999999998</v>
      </c>
      <c r="I259" s="1" t="s">
        <v>21</v>
      </c>
      <c r="J259" s="1">
        <f>H254*A261*A263</f>
        <v>1.794848</v>
      </c>
      <c r="K259" s="1" t="s">
        <v>26</v>
      </c>
      <c r="L259" s="1">
        <f>H257*A261*A263</f>
        <v>4.4816640000000012</v>
      </c>
    </row>
    <row r="260" spans="1:31">
      <c r="A260" s="37" t="s">
        <v>86</v>
      </c>
      <c r="B260" s="38"/>
      <c r="C260" s="38"/>
      <c r="D260" s="39"/>
      <c r="E260" s="1" t="s">
        <v>36</v>
      </c>
      <c r="F260" s="1">
        <f>K248*A261*A265</f>
        <v>2.7019200000000003</v>
      </c>
      <c r="G260" s="1" t="s">
        <v>37</v>
      </c>
      <c r="H260" s="1">
        <f>K251*A261*A265</f>
        <v>2.9276</v>
      </c>
      <c r="I260" s="1" t="s">
        <v>38</v>
      </c>
      <c r="J260" s="1">
        <f>K254*A261*A265</f>
        <v>2.054208</v>
      </c>
      <c r="K260" s="1" t="s">
        <v>39</v>
      </c>
      <c r="L260" s="1">
        <f>K257*A261*A265</f>
        <v>5.3027519999999999</v>
      </c>
    </row>
    <row r="261" spans="1:31">
      <c r="A261" s="22">
        <v>0.04</v>
      </c>
      <c r="B261" s="22"/>
      <c r="C261" s="22"/>
      <c r="D261" s="22"/>
      <c r="E261" s="1" t="s">
        <v>2</v>
      </c>
      <c r="F261" s="1">
        <f>N248*A263*A263</f>
        <v>19.555536</v>
      </c>
      <c r="G261" s="1" t="s">
        <v>6</v>
      </c>
      <c r="H261" s="1">
        <f>N251*A263*A263</f>
        <v>22.178815999999998</v>
      </c>
      <c r="I261" s="1" t="s">
        <v>22</v>
      </c>
      <c r="J261" s="1">
        <f>N254*A263*A263</f>
        <v>22.918367999999997</v>
      </c>
      <c r="K261" s="1" t="s">
        <v>27</v>
      </c>
      <c r="L261" s="1">
        <f>N257*A263*A263</f>
        <v>39.717040000000011</v>
      </c>
    </row>
    <row r="262" spans="1:31">
      <c r="A262" s="33" t="s">
        <v>87</v>
      </c>
      <c r="B262" s="34"/>
      <c r="C262" s="34"/>
      <c r="D262" s="35"/>
      <c r="E262" s="1" t="s">
        <v>3</v>
      </c>
      <c r="F262" s="1">
        <f>Q248*A263*A261</f>
        <v>2.041776</v>
      </c>
      <c r="G262" s="1" t="s">
        <v>7</v>
      </c>
      <c r="H262" s="1">
        <f>Q251*A263*A261</f>
        <v>2.0162559999999998</v>
      </c>
      <c r="I262" s="1" t="s">
        <v>23</v>
      </c>
      <c r="J262" s="1">
        <f>Q254*A263*A261</f>
        <v>1.8962240000000004</v>
      </c>
      <c r="K262" s="1" t="s">
        <v>28</v>
      </c>
      <c r="L262" s="1">
        <f>Q257*A263*A261</f>
        <v>3.6625599999999996</v>
      </c>
    </row>
    <row r="263" spans="1:31">
      <c r="A263" s="22">
        <v>0.44</v>
      </c>
      <c r="B263" s="22"/>
      <c r="C263" s="22"/>
      <c r="D263" s="22"/>
      <c r="E263" s="1" t="s">
        <v>40</v>
      </c>
      <c r="F263" s="1">
        <f>T248*A263*A265</f>
        <v>21.509488000000001</v>
      </c>
      <c r="G263" s="1" t="s">
        <v>43</v>
      </c>
      <c r="H263" s="1">
        <f>T251*A263*A265</f>
        <v>26.211327999999998</v>
      </c>
      <c r="I263" s="1" t="s">
        <v>46</v>
      </c>
      <c r="J263" s="1">
        <f>T254*A263*A265</f>
        <v>26.348608000000002</v>
      </c>
      <c r="K263" s="1" t="s">
        <v>47</v>
      </c>
      <c r="L263" s="1">
        <f>T257*A263*A265</f>
        <v>47.006959999999999</v>
      </c>
    </row>
    <row r="264" spans="1:31">
      <c r="A264" s="23" t="s">
        <v>88</v>
      </c>
      <c r="B264" s="24"/>
      <c r="C264" s="24"/>
      <c r="D264" s="25"/>
      <c r="E264" s="1" t="s">
        <v>41</v>
      </c>
      <c r="F264" s="1">
        <f>W248*A265*A265</f>
        <v>25.420304000000002</v>
      </c>
      <c r="G264" s="1" t="s">
        <v>44</v>
      </c>
      <c r="H264" s="1">
        <f>W251*A265*A265</f>
        <v>28.667808000000001</v>
      </c>
      <c r="I264" s="1" t="s">
        <v>48</v>
      </c>
      <c r="J264" s="1">
        <f>W254*A265*A265</f>
        <v>31.139264000000001</v>
      </c>
      <c r="K264" s="1" t="s">
        <v>49</v>
      </c>
      <c r="L264" s="1">
        <f>W257*A265*A265</f>
        <v>55.553680000000007</v>
      </c>
    </row>
    <row r="265" spans="1:31">
      <c r="A265" s="23">
        <v>0.52</v>
      </c>
      <c r="B265" s="24"/>
      <c r="C265" s="24"/>
      <c r="D265" s="25"/>
      <c r="E265" s="1" t="s">
        <v>42</v>
      </c>
      <c r="F265" s="1">
        <f>Z248*A265*A261</f>
        <v>2.413008</v>
      </c>
      <c r="G265" s="1" t="s">
        <v>45</v>
      </c>
      <c r="H265" s="1">
        <f>Z251*A265*A261</f>
        <v>2.2052160000000001</v>
      </c>
      <c r="I265" s="1" t="s">
        <v>50</v>
      </c>
      <c r="J265" s="1">
        <f>Z254*A265*A261</f>
        <v>2.2409920000000003</v>
      </c>
      <c r="K265" s="1" t="s">
        <v>51</v>
      </c>
      <c r="L265" s="1">
        <f>Z257*A265*A261</f>
        <v>4.3284799999999999</v>
      </c>
    </row>
    <row r="266" spans="1:31">
      <c r="E266" s="1" t="s">
        <v>52</v>
      </c>
      <c r="F266" s="1">
        <f>AC248*A265*A263</f>
        <v>23.111088000000002</v>
      </c>
      <c r="G266" s="1" t="s">
        <v>55</v>
      </c>
      <c r="H266" s="1">
        <f>AC251*A265*A263</f>
        <v>24.257376000000001</v>
      </c>
      <c r="I266" s="1" t="s">
        <v>53</v>
      </c>
      <c r="J266" s="1">
        <f>AC254*A265*A263</f>
        <v>27.085343999999999</v>
      </c>
      <c r="K266" s="1" t="s">
        <v>54</v>
      </c>
      <c r="L266" s="1">
        <f>AC257*A265*A263</f>
        <v>46.938320000000012</v>
      </c>
    </row>
    <row r="267" spans="1:31">
      <c r="E267" s="6" t="s">
        <v>56</v>
      </c>
      <c r="F267" s="6">
        <f>SUM(F258:F266)</f>
        <v>98.650736000000023</v>
      </c>
      <c r="G267" s="6" t="s">
        <v>57</v>
      </c>
      <c r="H267" s="6">
        <f>SUM(H258:H266)</f>
        <v>111.16679999999999</v>
      </c>
      <c r="I267" s="6" t="s">
        <v>58</v>
      </c>
      <c r="J267" s="6">
        <f>SUM(J258:J266)</f>
        <v>115.624</v>
      </c>
      <c r="K267" s="6" t="s">
        <v>59</v>
      </c>
      <c r="L267" s="6">
        <f>SUM(L258:L266)</f>
        <v>207.40360000000004</v>
      </c>
    </row>
    <row r="268" spans="1:31">
      <c r="E268" s="21" t="s">
        <v>60</v>
      </c>
      <c r="F268" s="21">
        <f>3600/(F267*((1-0.5)*0.5)+H267*((1-0.5)*0.5)+((0.5*(J267+L267))*(1-0.5)))</f>
        <v>27.024737634088115</v>
      </c>
    </row>
    <row r="271" spans="1:31">
      <c r="A271" s="36" t="s">
        <v>89</v>
      </c>
      <c r="B271" s="36"/>
      <c r="C271" s="36"/>
      <c r="D271" s="26" t="s">
        <v>0</v>
      </c>
      <c r="E271" s="26"/>
      <c r="F271" s="26"/>
      <c r="G271" s="27" t="s">
        <v>1</v>
      </c>
      <c r="H271" s="28"/>
      <c r="I271" s="29"/>
      <c r="J271" s="30" t="s">
        <v>2</v>
      </c>
      <c r="K271" s="31"/>
      <c r="L271" s="32"/>
      <c r="M271" s="30" t="s">
        <v>3</v>
      </c>
      <c r="N271" s="31"/>
      <c r="O271" s="32"/>
    </row>
    <row r="272" spans="1:31">
      <c r="A272" s="1"/>
      <c r="B272" s="3" t="s">
        <v>62</v>
      </c>
      <c r="C272" s="3" t="s">
        <v>63</v>
      </c>
      <c r="D272" s="9">
        <v>1</v>
      </c>
      <c r="E272" s="9">
        <v>2</v>
      </c>
      <c r="F272" s="9">
        <v>3</v>
      </c>
      <c r="G272" s="9">
        <v>1</v>
      </c>
      <c r="H272" s="9">
        <v>2</v>
      </c>
      <c r="I272" s="9">
        <v>3</v>
      </c>
      <c r="J272" s="13">
        <v>1</v>
      </c>
      <c r="K272" s="13">
        <v>2</v>
      </c>
      <c r="L272" s="13">
        <v>3</v>
      </c>
      <c r="M272" s="13">
        <v>1</v>
      </c>
      <c r="N272" s="13">
        <v>2</v>
      </c>
      <c r="O272" s="13">
        <v>3</v>
      </c>
    </row>
    <row r="273" spans="1:15">
      <c r="A273" s="19" t="s">
        <v>8</v>
      </c>
      <c r="B273" s="20">
        <v>26.03</v>
      </c>
      <c r="C273" s="20">
        <v>33.229999999999997</v>
      </c>
      <c r="D273" s="5">
        <f>B275+B284</f>
        <v>102.37</v>
      </c>
      <c r="E273" s="10">
        <f>B273+B274</f>
        <v>48.45</v>
      </c>
      <c r="F273" s="10">
        <v>0</v>
      </c>
      <c r="G273" s="5">
        <f>B275+C284</f>
        <v>95.37</v>
      </c>
      <c r="H273" s="10">
        <f>B273+B274</f>
        <v>48.45</v>
      </c>
      <c r="I273" s="10">
        <v>0</v>
      </c>
      <c r="J273" s="5">
        <f>C275+C284</f>
        <v>95.37</v>
      </c>
      <c r="K273" s="14">
        <f>C273+C274</f>
        <v>65.52</v>
      </c>
      <c r="L273" s="14">
        <v>0</v>
      </c>
      <c r="M273" s="5">
        <f>C275+B284</f>
        <v>102.37</v>
      </c>
      <c r="N273" s="14">
        <f>C273+C274</f>
        <v>65.52</v>
      </c>
      <c r="O273" s="14">
        <v>0</v>
      </c>
    </row>
    <row r="274" spans="1:15">
      <c r="A274" s="7" t="s">
        <v>9</v>
      </c>
      <c r="B274" s="1">
        <v>22.42</v>
      </c>
      <c r="C274" s="1">
        <v>32.29</v>
      </c>
      <c r="D274" s="26" t="s">
        <v>4</v>
      </c>
      <c r="E274" s="26"/>
      <c r="F274" s="26"/>
      <c r="G274" s="27" t="s">
        <v>5</v>
      </c>
      <c r="H274" s="28"/>
      <c r="I274" s="29"/>
      <c r="J274" s="30" t="s">
        <v>6</v>
      </c>
      <c r="K274" s="31"/>
      <c r="L274" s="32"/>
      <c r="M274" s="30" t="s">
        <v>7</v>
      </c>
      <c r="N274" s="31"/>
      <c r="O274" s="32"/>
    </row>
    <row r="275" spans="1:15">
      <c r="A275" s="20" t="s">
        <v>10</v>
      </c>
      <c r="B275" s="20">
        <v>67.37</v>
      </c>
      <c r="C275" s="20">
        <v>67.37</v>
      </c>
      <c r="D275" s="9">
        <v>1</v>
      </c>
      <c r="E275" s="9">
        <v>2</v>
      </c>
      <c r="F275" s="9">
        <v>3</v>
      </c>
      <c r="G275" s="9">
        <v>1</v>
      </c>
      <c r="H275" s="9">
        <v>2</v>
      </c>
      <c r="I275" s="9">
        <v>3</v>
      </c>
      <c r="J275" s="13">
        <v>1</v>
      </c>
      <c r="K275" s="13">
        <v>2</v>
      </c>
      <c r="L275" s="13">
        <v>3</v>
      </c>
      <c r="M275" s="13">
        <v>1</v>
      </c>
      <c r="N275" s="13">
        <v>2</v>
      </c>
      <c r="O275" s="13">
        <v>3</v>
      </c>
    </row>
    <row r="276" spans="1:15">
      <c r="A276" s="20" t="s">
        <v>11</v>
      </c>
      <c r="B276" s="20">
        <v>17.899999999999999</v>
      </c>
      <c r="C276" s="20">
        <v>14.4</v>
      </c>
      <c r="D276" s="5">
        <f>B280+B281+B277+B278</f>
        <v>81.61999999999999</v>
      </c>
      <c r="E276" s="10">
        <f>B279</f>
        <v>81.819999999999993</v>
      </c>
      <c r="F276" s="10">
        <v>0</v>
      </c>
      <c r="G276" s="10">
        <f>B280+B281+B277+C278</f>
        <v>81.61999999999999</v>
      </c>
      <c r="H276" s="5">
        <f>C279</f>
        <v>99.73</v>
      </c>
      <c r="I276" s="10">
        <v>0</v>
      </c>
      <c r="J276" s="14">
        <f>C280+C281+C277+C278</f>
        <v>73.08</v>
      </c>
      <c r="K276" s="5">
        <f>C279</f>
        <v>99.73</v>
      </c>
      <c r="L276" s="14">
        <v>0</v>
      </c>
      <c r="M276" s="14">
        <f>C280+C281+C277+B278</f>
        <v>73.08</v>
      </c>
      <c r="N276" s="5">
        <f>B279</f>
        <v>81.819999999999993</v>
      </c>
      <c r="O276" s="14">
        <v>0</v>
      </c>
    </row>
    <row r="277" spans="1:15">
      <c r="A277" s="1" t="s">
        <v>12</v>
      </c>
      <c r="B277" s="1">
        <v>32.4</v>
      </c>
      <c r="C277" s="1">
        <v>27.08</v>
      </c>
      <c r="D277" s="26" t="s">
        <v>20</v>
      </c>
      <c r="E277" s="26"/>
      <c r="F277" s="26"/>
      <c r="G277" s="27" t="s">
        <v>21</v>
      </c>
      <c r="H277" s="28"/>
      <c r="I277" s="29"/>
      <c r="J277" s="30" t="s">
        <v>22</v>
      </c>
      <c r="K277" s="31"/>
      <c r="L277" s="32"/>
      <c r="M277" s="30" t="s">
        <v>23</v>
      </c>
      <c r="N277" s="31"/>
      <c r="O277" s="32"/>
    </row>
    <row r="278" spans="1:15">
      <c r="A278" s="20" t="s">
        <v>13</v>
      </c>
      <c r="B278" s="20">
        <v>8.64</v>
      </c>
      <c r="C278" s="20">
        <v>8.64</v>
      </c>
      <c r="D278" s="9">
        <v>1</v>
      </c>
      <c r="E278" s="9">
        <v>2</v>
      </c>
      <c r="F278" s="9">
        <v>3</v>
      </c>
      <c r="G278" s="9">
        <v>1</v>
      </c>
      <c r="H278" s="9">
        <v>2</v>
      </c>
      <c r="I278" s="9">
        <v>3</v>
      </c>
      <c r="J278" s="13">
        <v>1</v>
      </c>
      <c r="K278" s="13">
        <v>2</v>
      </c>
      <c r="L278" s="13">
        <v>3</v>
      </c>
      <c r="M278" s="13">
        <v>1</v>
      </c>
      <c r="N278" s="13">
        <v>2</v>
      </c>
      <c r="O278" s="13">
        <v>3</v>
      </c>
    </row>
    <row r="279" spans="1:15">
      <c r="A279" s="1" t="s">
        <v>14</v>
      </c>
      <c r="B279" s="1">
        <v>81.819999999999993</v>
      </c>
      <c r="C279" s="1">
        <v>99.73</v>
      </c>
      <c r="D279" s="5">
        <f>B280+B281+B273+B282</f>
        <v>114.31</v>
      </c>
      <c r="E279" s="10" t="s">
        <v>24</v>
      </c>
      <c r="F279" s="10" t="s">
        <v>24</v>
      </c>
      <c r="G279" s="5">
        <f>C280+C281+B273+B282</f>
        <v>111.09</v>
      </c>
      <c r="H279" s="10" t="s">
        <v>24</v>
      </c>
      <c r="I279" s="10" t="s">
        <v>24</v>
      </c>
      <c r="J279" s="5">
        <f>C280+C281+C273+C282</f>
        <v>118.29</v>
      </c>
      <c r="K279" s="14" t="s">
        <v>24</v>
      </c>
      <c r="L279" s="14" t="s">
        <v>24</v>
      </c>
      <c r="M279" s="5">
        <f>B280+B281+C273+C282</f>
        <v>121.51</v>
      </c>
      <c r="N279" s="14" t="s">
        <v>24</v>
      </c>
      <c r="O279" s="14" t="s">
        <v>24</v>
      </c>
    </row>
    <row r="280" spans="1:15">
      <c r="A280" s="1" t="s">
        <v>15</v>
      </c>
      <c r="B280" s="1">
        <v>29.91</v>
      </c>
      <c r="C280" s="1">
        <v>26.69</v>
      </c>
      <c r="D280" s="26" t="s">
        <v>25</v>
      </c>
      <c r="E280" s="26"/>
      <c r="F280" s="26"/>
      <c r="G280" s="27" t="s">
        <v>26</v>
      </c>
      <c r="H280" s="28"/>
      <c r="I280" s="29"/>
      <c r="J280" s="30" t="s">
        <v>27</v>
      </c>
      <c r="K280" s="31"/>
      <c r="L280" s="32"/>
      <c r="M280" s="30" t="s">
        <v>28</v>
      </c>
      <c r="N280" s="31"/>
      <c r="O280" s="32"/>
    </row>
    <row r="281" spans="1:15">
      <c r="A281" s="1" t="s">
        <v>16</v>
      </c>
      <c r="B281" s="1">
        <v>10.67</v>
      </c>
      <c r="C281" s="1">
        <v>10.67</v>
      </c>
      <c r="D281" s="11">
        <v>1</v>
      </c>
      <c r="E281" s="11">
        <v>2</v>
      </c>
      <c r="F281" s="11">
        <v>3</v>
      </c>
      <c r="G281" s="11">
        <v>1</v>
      </c>
      <c r="H281" s="11">
        <v>2</v>
      </c>
      <c r="I281" s="11">
        <v>3</v>
      </c>
      <c r="J281" s="15">
        <v>1</v>
      </c>
      <c r="K281" s="15">
        <v>2</v>
      </c>
      <c r="L281" s="15">
        <v>3</v>
      </c>
      <c r="M281" s="15">
        <v>1</v>
      </c>
      <c r="N281" s="15">
        <v>2</v>
      </c>
      <c r="O281" s="15">
        <v>3</v>
      </c>
    </row>
    <row r="282" spans="1:15">
      <c r="A282" s="1" t="s">
        <v>17</v>
      </c>
      <c r="B282" s="1">
        <v>47.7</v>
      </c>
      <c r="C282" s="4">
        <v>47.7</v>
      </c>
      <c r="D282" s="5">
        <f>B283+B275+B284+B273+B282</f>
        <v>206.2</v>
      </c>
      <c r="E282" s="10">
        <f>B280+B277+B278+B281</f>
        <v>81.62</v>
      </c>
      <c r="F282" s="10" t="s">
        <v>24</v>
      </c>
      <c r="G282" s="5">
        <f>B283+B275+C284+C273+C282</f>
        <v>206.39999999999998</v>
      </c>
      <c r="H282" s="10">
        <f>B280+B277+B278+B281</f>
        <v>81.62</v>
      </c>
      <c r="I282" s="10" t="s">
        <v>24</v>
      </c>
      <c r="J282" s="5">
        <f>C283+C275+C284+C273+C282</f>
        <v>206.39999999999998</v>
      </c>
      <c r="K282" s="14">
        <f>C280+C277+C278+C281</f>
        <v>73.08</v>
      </c>
      <c r="L282" s="14" t="s">
        <v>24</v>
      </c>
      <c r="M282" s="5">
        <f>C283+C275+B284+B273+B282</f>
        <v>206.2</v>
      </c>
      <c r="N282" s="14">
        <f>C280+C277+C278+C281</f>
        <v>73.08</v>
      </c>
      <c r="O282" s="14" t="s">
        <v>24</v>
      </c>
    </row>
    <row r="283" spans="1:15">
      <c r="A283" s="1" t="s">
        <v>18</v>
      </c>
      <c r="B283" s="1">
        <v>30.1</v>
      </c>
      <c r="C283" s="1">
        <v>30.1</v>
      </c>
      <c r="D283" s="1" t="s">
        <v>0</v>
      </c>
      <c r="E283" s="1">
        <f>D273*A286*A286</f>
        <v>53.068607999999998</v>
      </c>
      <c r="F283" s="1" t="s">
        <v>4</v>
      </c>
      <c r="G283" s="1">
        <f>D276*A286*A286</f>
        <v>42.311807999999992</v>
      </c>
      <c r="H283" s="1" t="s">
        <v>20</v>
      </c>
      <c r="I283" s="1">
        <f>D279*A286*A286</f>
        <v>59.258304000000003</v>
      </c>
      <c r="J283" s="1" t="s">
        <v>25</v>
      </c>
      <c r="K283" s="1">
        <f>D282*A286*A286</f>
        <v>106.89407999999999</v>
      </c>
      <c r="L283" s="2"/>
      <c r="M283" s="2"/>
      <c r="N283" s="2"/>
      <c r="O283" s="2"/>
    </row>
    <row r="284" spans="1:15">
      <c r="A284" s="1" t="s">
        <v>19</v>
      </c>
      <c r="B284" s="1">
        <v>35</v>
      </c>
      <c r="C284" s="1">
        <v>28</v>
      </c>
      <c r="D284" s="1" t="s">
        <v>1</v>
      </c>
      <c r="E284" s="1">
        <f>G273*A286*A288</f>
        <v>19.226592</v>
      </c>
      <c r="F284" s="1" t="s">
        <v>5</v>
      </c>
      <c r="G284" s="1">
        <f>H276*A286*A288</f>
        <v>20.105568000000002</v>
      </c>
      <c r="H284" s="1" t="s">
        <v>21</v>
      </c>
      <c r="I284" s="1">
        <f>G279*A286*A288</f>
        <v>22.395744000000001</v>
      </c>
      <c r="J284" s="1" t="s">
        <v>26</v>
      </c>
      <c r="K284" s="1">
        <f>G282*A286*A288</f>
        <v>41.610239999999997</v>
      </c>
      <c r="L284" s="2"/>
      <c r="M284" s="2"/>
      <c r="N284" s="2"/>
      <c r="O284" s="2"/>
    </row>
    <row r="285" spans="1:15">
      <c r="A285" s="33" t="s">
        <v>90</v>
      </c>
      <c r="B285" s="34"/>
      <c r="C285" s="35"/>
      <c r="D285" s="1" t="s">
        <v>2</v>
      </c>
      <c r="E285" s="1">
        <f>J273*A288*A288</f>
        <v>7.4770080000000023</v>
      </c>
      <c r="F285" s="1" t="s">
        <v>6</v>
      </c>
      <c r="G285" s="1">
        <f>K276*A288*A288</f>
        <v>7.8188320000000013</v>
      </c>
      <c r="H285" s="1" t="s">
        <v>22</v>
      </c>
      <c r="I285" s="1">
        <f>J279*A288*A288</f>
        <v>9.2739360000000008</v>
      </c>
      <c r="J285" s="1" t="s">
        <v>27</v>
      </c>
      <c r="K285" s="1">
        <f>J282*A288*A288</f>
        <v>16.181760000000001</v>
      </c>
    </row>
    <row r="286" spans="1:15">
      <c r="A286" s="22">
        <v>0.72</v>
      </c>
      <c r="B286" s="22"/>
      <c r="C286" s="22"/>
      <c r="D286" s="1" t="s">
        <v>3</v>
      </c>
      <c r="E286" s="1">
        <f>M273*A288*A286</f>
        <v>20.637792000000001</v>
      </c>
      <c r="F286" s="1" t="s">
        <v>7</v>
      </c>
      <c r="G286" s="1">
        <f>N276*A288*A286</f>
        <v>16.494911999999999</v>
      </c>
      <c r="H286" s="1" t="s">
        <v>23</v>
      </c>
      <c r="I286" s="1">
        <f>M279*A288*A286</f>
        <v>24.496416000000004</v>
      </c>
      <c r="J286" s="1" t="s">
        <v>28</v>
      </c>
      <c r="K286" s="1">
        <f>M282*A288*A286</f>
        <v>41.569920000000003</v>
      </c>
    </row>
    <row r="287" spans="1:15">
      <c r="A287" s="23" t="s">
        <v>71</v>
      </c>
      <c r="B287" s="24"/>
      <c r="C287" s="25"/>
      <c r="D287" s="6" t="s">
        <v>56</v>
      </c>
      <c r="E287" s="6">
        <f>SUM(E283:E286)</f>
        <v>100.41</v>
      </c>
      <c r="F287" s="6" t="s">
        <v>57</v>
      </c>
      <c r="G287" s="6">
        <f>SUM(G283:G286)</f>
        <v>86.73111999999999</v>
      </c>
      <c r="H287" s="6" t="s">
        <v>58</v>
      </c>
      <c r="I287" s="6">
        <f>SUM(I283:I286)</f>
        <v>115.42440000000002</v>
      </c>
      <c r="J287" s="6" t="s">
        <v>59</v>
      </c>
      <c r="K287" s="6">
        <f>SUM(K283:K286)</f>
        <v>206.25599999999997</v>
      </c>
    </row>
    <row r="288" spans="1:15">
      <c r="A288" s="22">
        <v>0.28000000000000003</v>
      </c>
      <c r="B288" s="22"/>
      <c r="C288" s="22"/>
      <c r="D288" s="21" t="s">
        <v>60</v>
      </c>
      <c r="E288" s="21">
        <f>3600/(E287*((1-0.5)*0.5)+G287*((1-0.5)*0.5)+((0.5*(I287+K287))*(1-0.5)))</f>
        <v>28.300689797868614</v>
      </c>
      <c r="F288" s="2"/>
      <c r="G288" s="2"/>
      <c r="H288" s="2"/>
      <c r="I288" s="2"/>
      <c r="J288" s="2"/>
      <c r="K288" s="2"/>
    </row>
    <row r="291" spans="1:15">
      <c r="A291" s="36" t="s">
        <v>91</v>
      </c>
      <c r="B291" s="36"/>
      <c r="C291" s="36"/>
      <c r="D291" s="26" t="s">
        <v>0</v>
      </c>
      <c r="E291" s="26"/>
      <c r="F291" s="26"/>
      <c r="G291" s="27" t="s">
        <v>1</v>
      </c>
      <c r="H291" s="28"/>
      <c r="I291" s="29"/>
      <c r="J291" s="30" t="s">
        <v>2</v>
      </c>
      <c r="K291" s="31"/>
      <c r="L291" s="32"/>
      <c r="M291" s="30" t="s">
        <v>3</v>
      </c>
      <c r="N291" s="31"/>
      <c r="O291" s="32"/>
    </row>
    <row r="292" spans="1:15">
      <c r="A292" s="1"/>
      <c r="B292" s="3" t="s">
        <v>62</v>
      </c>
      <c r="C292" s="3" t="s">
        <v>63</v>
      </c>
      <c r="D292" s="9">
        <v>1</v>
      </c>
      <c r="E292" s="9">
        <v>2</v>
      </c>
      <c r="F292" s="9">
        <v>3</v>
      </c>
      <c r="G292" s="9">
        <v>1</v>
      </c>
      <c r="H292" s="9">
        <v>2</v>
      </c>
      <c r="I292" s="9">
        <v>3</v>
      </c>
      <c r="J292" s="13">
        <v>1</v>
      </c>
      <c r="K292" s="13">
        <v>2</v>
      </c>
      <c r="L292" s="13">
        <v>3</v>
      </c>
      <c r="M292" s="13">
        <v>1</v>
      </c>
      <c r="N292" s="13">
        <v>2</v>
      </c>
      <c r="O292" s="13">
        <v>3</v>
      </c>
    </row>
    <row r="293" spans="1:15">
      <c r="A293" s="19" t="s">
        <v>8</v>
      </c>
      <c r="B293" s="20">
        <v>26.08</v>
      </c>
      <c r="C293" s="20">
        <v>33.299999999999997</v>
      </c>
      <c r="D293" s="5">
        <f>B295+B304</f>
        <v>93.15</v>
      </c>
      <c r="E293" s="10">
        <f>B293+B294</f>
        <v>48.5</v>
      </c>
      <c r="F293" s="10">
        <v>0</v>
      </c>
      <c r="G293" s="5">
        <f>B295+C304</f>
        <v>86.15</v>
      </c>
      <c r="H293" s="10">
        <f>B293+B294</f>
        <v>48.5</v>
      </c>
      <c r="I293" s="10">
        <v>0</v>
      </c>
      <c r="J293" s="5">
        <f>C295+C304</f>
        <v>86.15</v>
      </c>
      <c r="K293" s="14">
        <f>C293+C294</f>
        <v>65.59</v>
      </c>
      <c r="L293" s="14">
        <v>0</v>
      </c>
      <c r="M293" s="5">
        <f>C295+B304</f>
        <v>93.15</v>
      </c>
      <c r="N293" s="14">
        <f>C293+C294</f>
        <v>65.59</v>
      </c>
      <c r="O293" s="14">
        <v>0</v>
      </c>
    </row>
    <row r="294" spans="1:15">
      <c r="A294" s="7" t="s">
        <v>9</v>
      </c>
      <c r="B294" s="1">
        <v>22.42</v>
      </c>
      <c r="C294" s="1">
        <v>32.29</v>
      </c>
      <c r="D294" s="26" t="s">
        <v>4</v>
      </c>
      <c r="E294" s="26"/>
      <c r="F294" s="26"/>
      <c r="G294" s="27" t="s">
        <v>5</v>
      </c>
      <c r="H294" s="28"/>
      <c r="I294" s="29"/>
      <c r="J294" s="30" t="s">
        <v>6</v>
      </c>
      <c r="K294" s="31"/>
      <c r="L294" s="32"/>
      <c r="M294" s="30" t="s">
        <v>7</v>
      </c>
      <c r="N294" s="31"/>
      <c r="O294" s="32"/>
    </row>
    <row r="295" spans="1:15">
      <c r="A295" s="20" t="s">
        <v>10</v>
      </c>
      <c r="B295" s="20">
        <v>58.15</v>
      </c>
      <c r="C295" s="20">
        <v>58.15</v>
      </c>
      <c r="D295" s="9">
        <v>1</v>
      </c>
      <c r="E295" s="9">
        <v>2</v>
      </c>
      <c r="F295" s="9">
        <v>3</v>
      </c>
      <c r="G295" s="9">
        <v>1</v>
      </c>
      <c r="H295" s="9">
        <v>2</v>
      </c>
      <c r="I295" s="9">
        <v>3</v>
      </c>
      <c r="J295" s="13">
        <v>1</v>
      </c>
      <c r="K295" s="13">
        <v>2</v>
      </c>
      <c r="L295" s="13">
        <v>3</v>
      </c>
      <c r="M295" s="13">
        <v>1</v>
      </c>
      <c r="N295" s="13">
        <v>2</v>
      </c>
      <c r="O295" s="13">
        <v>3</v>
      </c>
    </row>
    <row r="296" spans="1:15">
      <c r="A296" s="20" t="s">
        <v>11</v>
      </c>
      <c r="B296" s="20">
        <v>20.43</v>
      </c>
      <c r="C296" s="20">
        <v>16.920000000000002</v>
      </c>
      <c r="D296" s="5">
        <f>B300+B301+B297+B298</f>
        <v>89.179999999999993</v>
      </c>
      <c r="E296" s="10">
        <f>B299</f>
        <v>81.819999999999993</v>
      </c>
      <c r="F296" s="10">
        <v>0</v>
      </c>
      <c r="G296" s="10">
        <f>B300+B301+B297+C298</f>
        <v>89.179999999999993</v>
      </c>
      <c r="H296" s="5">
        <f>C299</f>
        <v>99.73</v>
      </c>
      <c r="I296" s="10">
        <v>0</v>
      </c>
      <c r="J296" s="14">
        <f>C300+C301+C297+C298</f>
        <v>80.64</v>
      </c>
      <c r="K296" s="5">
        <f>C299</f>
        <v>99.73</v>
      </c>
      <c r="L296" s="14">
        <v>0</v>
      </c>
      <c r="M296" s="14">
        <f>C300+C301+C297+B298</f>
        <v>80.64</v>
      </c>
      <c r="N296" s="5">
        <f>B299</f>
        <v>81.819999999999993</v>
      </c>
      <c r="O296" s="14">
        <v>0</v>
      </c>
    </row>
    <row r="297" spans="1:15">
      <c r="A297" s="1" t="s">
        <v>12</v>
      </c>
      <c r="B297" s="1">
        <v>32.4</v>
      </c>
      <c r="C297" s="1">
        <v>27.08</v>
      </c>
      <c r="D297" s="26" t="s">
        <v>20</v>
      </c>
      <c r="E297" s="26"/>
      <c r="F297" s="26"/>
      <c r="G297" s="27" t="s">
        <v>21</v>
      </c>
      <c r="H297" s="28"/>
      <c r="I297" s="29"/>
      <c r="J297" s="30" t="s">
        <v>22</v>
      </c>
      <c r="K297" s="31"/>
      <c r="L297" s="32"/>
      <c r="M297" s="30" t="s">
        <v>23</v>
      </c>
      <c r="N297" s="31"/>
      <c r="O297" s="32"/>
    </row>
    <row r="298" spans="1:15">
      <c r="A298" s="20" t="s">
        <v>13</v>
      </c>
      <c r="B298" s="20">
        <v>16.2</v>
      </c>
      <c r="C298" s="20">
        <v>16.2</v>
      </c>
      <c r="D298" s="9">
        <v>1</v>
      </c>
      <c r="E298" s="9">
        <v>2</v>
      </c>
      <c r="F298" s="9">
        <v>3</v>
      </c>
      <c r="G298" s="9">
        <v>1</v>
      </c>
      <c r="H298" s="9">
        <v>2</v>
      </c>
      <c r="I298" s="9">
        <v>3</v>
      </c>
      <c r="J298" s="13">
        <v>1</v>
      </c>
      <c r="K298" s="13">
        <v>2</v>
      </c>
      <c r="L298" s="13">
        <v>3</v>
      </c>
      <c r="M298" s="13">
        <v>1</v>
      </c>
      <c r="N298" s="13">
        <v>2</v>
      </c>
      <c r="O298" s="13">
        <v>3</v>
      </c>
    </row>
    <row r="299" spans="1:15">
      <c r="A299" s="1" t="s">
        <v>14</v>
      </c>
      <c r="B299" s="1">
        <v>81.819999999999993</v>
      </c>
      <c r="C299" s="1">
        <v>99.73</v>
      </c>
      <c r="D299" s="5">
        <f>B300+B301+B293+B302</f>
        <v>114.36</v>
      </c>
      <c r="E299" s="10" t="s">
        <v>24</v>
      </c>
      <c r="F299" s="10" t="s">
        <v>24</v>
      </c>
      <c r="G299" s="5">
        <f>C300+C301+B293+B302</f>
        <v>111.14</v>
      </c>
      <c r="H299" s="10" t="s">
        <v>24</v>
      </c>
      <c r="I299" s="10" t="s">
        <v>24</v>
      </c>
      <c r="J299" s="5">
        <f>C300+C301+C293+C302</f>
        <v>118.36</v>
      </c>
      <c r="K299" s="14" t="s">
        <v>24</v>
      </c>
      <c r="L299" s="14" t="s">
        <v>24</v>
      </c>
      <c r="M299" s="5">
        <f>B300+B301+C293+C302</f>
        <v>121.58</v>
      </c>
      <c r="N299" s="14" t="s">
        <v>24</v>
      </c>
      <c r="O299" s="14" t="s">
        <v>24</v>
      </c>
    </row>
    <row r="300" spans="1:15">
      <c r="A300" s="1" t="s">
        <v>15</v>
      </c>
      <c r="B300" s="1">
        <v>29.91</v>
      </c>
      <c r="C300" s="1">
        <v>26.69</v>
      </c>
      <c r="D300" s="26" t="s">
        <v>25</v>
      </c>
      <c r="E300" s="26"/>
      <c r="F300" s="26"/>
      <c r="G300" s="27" t="s">
        <v>26</v>
      </c>
      <c r="H300" s="28"/>
      <c r="I300" s="29"/>
      <c r="J300" s="30" t="s">
        <v>27</v>
      </c>
      <c r="K300" s="31"/>
      <c r="L300" s="32"/>
      <c r="M300" s="30" t="s">
        <v>28</v>
      </c>
      <c r="N300" s="31"/>
      <c r="O300" s="32"/>
    </row>
    <row r="301" spans="1:15">
      <c r="A301" s="1" t="s">
        <v>16</v>
      </c>
      <c r="B301" s="1">
        <v>10.67</v>
      </c>
      <c r="C301" s="1">
        <v>10.67</v>
      </c>
      <c r="D301" s="11">
        <v>1</v>
      </c>
      <c r="E301" s="11">
        <v>2</v>
      </c>
      <c r="F301" s="11">
        <v>3</v>
      </c>
      <c r="G301" s="11">
        <v>1</v>
      </c>
      <c r="H301" s="11">
        <v>2</v>
      </c>
      <c r="I301" s="11">
        <v>3</v>
      </c>
      <c r="J301" s="15">
        <v>1</v>
      </c>
      <c r="K301" s="15">
        <v>2</v>
      </c>
      <c r="L301" s="15">
        <v>3</v>
      </c>
      <c r="M301" s="15">
        <v>1</v>
      </c>
      <c r="N301" s="15">
        <v>2</v>
      </c>
      <c r="O301" s="15">
        <v>3</v>
      </c>
    </row>
    <row r="302" spans="1:15">
      <c r="A302" s="1" t="s">
        <v>17</v>
      </c>
      <c r="B302" s="1">
        <v>47.7</v>
      </c>
      <c r="C302" s="4">
        <v>47.7</v>
      </c>
      <c r="D302" s="5">
        <f>B303+B295+B304+B293+B302</f>
        <v>197.02999999999997</v>
      </c>
      <c r="E302" s="10">
        <f>B300+B297+B298+B301</f>
        <v>89.18</v>
      </c>
      <c r="F302" s="10" t="s">
        <v>24</v>
      </c>
      <c r="G302" s="5">
        <f>B303+B295+C304+C293+C302</f>
        <v>197.25</v>
      </c>
      <c r="H302" s="10">
        <f>B300+B297+B298+B301</f>
        <v>89.18</v>
      </c>
      <c r="I302" s="10" t="s">
        <v>24</v>
      </c>
      <c r="J302" s="5">
        <f>C303+C295+C304+C293+C302</f>
        <v>197.25</v>
      </c>
      <c r="K302" s="14">
        <f>C300+C297+C298+C301</f>
        <v>80.64</v>
      </c>
      <c r="L302" s="14" t="s">
        <v>24</v>
      </c>
      <c r="M302" s="5">
        <f>C303+C295+B304+B293+B302</f>
        <v>197.02999999999997</v>
      </c>
      <c r="N302" s="14">
        <f>C300+C297+C298+C301</f>
        <v>80.64</v>
      </c>
      <c r="O302" s="14" t="s">
        <v>24</v>
      </c>
    </row>
    <row r="303" spans="1:15">
      <c r="A303" s="1" t="s">
        <v>18</v>
      </c>
      <c r="B303" s="1">
        <v>30.1</v>
      </c>
      <c r="C303" s="1">
        <v>30.1</v>
      </c>
      <c r="D303" s="1" t="s">
        <v>0</v>
      </c>
      <c r="E303" s="1">
        <f>D293*A306*A306</f>
        <v>58.134915000000014</v>
      </c>
      <c r="F303" s="1" t="s">
        <v>4</v>
      </c>
      <c r="G303" s="1">
        <f>D296*A306*A306</f>
        <v>55.657237999999992</v>
      </c>
      <c r="H303" s="1" t="s">
        <v>20</v>
      </c>
      <c r="I303" s="1">
        <f>D299*A306*A306</f>
        <v>71.372076000000007</v>
      </c>
      <c r="J303" s="1" t="s">
        <v>25</v>
      </c>
      <c r="K303" s="1">
        <f>D302*A306*A306</f>
        <v>122.96642299999999</v>
      </c>
      <c r="L303" s="2"/>
      <c r="M303" s="2"/>
      <c r="N303" s="2"/>
      <c r="O303" s="2"/>
    </row>
    <row r="304" spans="1:15">
      <c r="A304" s="1" t="s">
        <v>19</v>
      </c>
      <c r="B304" s="1">
        <v>35</v>
      </c>
      <c r="C304" s="1">
        <v>28</v>
      </c>
      <c r="D304" s="1" t="s">
        <v>1</v>
      </c>
      <c r="E304" s="1">
        <f>G293*A306*A308</f>
        <v>14.292285000000001</v>
      </c>
      <c r="F304" s="1" t="s">
        <v>5</v>
      </c>
      <c r="G304" s="1">
        <f>H296*A306*A308</f>
        <v>16.545207000000001</v>
      </c>
      <c r="H304" s="1" t="s">
        <v>21</v>
      </c>
      <c r="I304" s="1">
        <f>G299*A306*A308</f>
        <v>18.438126</v>
      </c>
      <c r="J304" s="1" t="s">
        <v>26</v>
      </c>
      <c r="K304" s="1">
        <f>G302*A306*A308</f>
        <v>32.723775000000003</v>
      </c>
      <c r="L304" s="2"/>
      <c r="M304" s="2"/>
      <c r="N304" s="2"/>
      <c r="O304" s="2"/>
    </row>
    <row r="305" spans="1:15">
      <c r="A305" s="33" t="s">
        <v>70</v>
      </c>
      <c r="B305" s="34"/>
      <c r="C305" s="35"/>
      <c r="D305" s="1" t="s">
        <v>2</v>
      </c>
      <c r="E305" s="1">
        <f>J293*A308*A308</f>
        <v>3.7992149999999998</v>
      </c>
      <c r="F305" s="1" t="s">
        <v>6</v>
      </c>
      <c r="G305" s="1">
        <f>K296*A308*A308</f>
        <v>4.3980930000000003</v>
      </c>
      <c r="H305" s="1" t="s">
        <v>22</v>
      </c>
      <c r="I305" s="1">
        <f>J299*A308*A308</f>
        <v>5.2196759999999998</v>
      </c>
      <c r="J305" s="1" t="s">
        <v>27</v>
      </c>
      <c r="K305" s="1">
        <f>J302*A308*A308</f>
        <v>8.6987249999999996</v>
      </c>
    </row>
    <row r="306" spans="1:15">
      <c r="A306" s="22">
        <v>0.79</v>
      </c>
      <c r="B306" s="22"/>
      <c r="C306" s="22"/>
      <c r="D306" s="1" t="s">
        <v>3</v>
      </c>
      <c r="E306" s="1">
        <f>M293*A308*A306</f>
        <v>15.453585</v>
      </c>
      <c r="F306" s="1" t="s">
        <v>7</v>
      </c>
      <c r="G306" s="1">
        <f>N296*A308*A306</f>
        <v>13.573937999999998</v>
      </c>
      <c r="H306" s="1" t="s">
        <v>23</v>
      </c>
      <c r="I306" s="1">
        <f>M299*A308*A306</f>
        <v>20.170121999999999</v>
      </c>
      <c r="J306" s="1" t="s">
        <v>28</v>
      </c>
      <c r="K306" s="1">
        <f>M302*A308*A306</f>
        <v>32.687276999999995</v>
      </c>
    </row>
    <row r="307" spans="1:15">
      <c r="A307" s="23" t="s">
        <v>71</v>
      </c>
      <c r="B307" s="24"/>
      <c r="C307" s="25"/>
      <c r="D307" s="6" t="s">
        <v>56</v>
      </c>
      <c r="E307" s="6">
        <f>SUM(E303:E306)</f>
        <v>91.680000000000021</v>
      </c>
      <c r="F307" s="6" t="s">
        <v>57</v>
      </c>
      <c r="G307" s="6">
        <f>SUM(G303:G306)</f>
        <v>90.174475999999999</v>
      </c>
      <c r="H307" s="6" t="s">
        <v>58</v>
      </c>
      <c r="I307" s="6">
        <f>SUM(I303:I306)</f>
        <v>115.19999999999999</v>
      </c>
      <c r="J307" s="6" t="s">
        <v>59</v>
      </c>
      <c r="K307" s="6">
        <f>SUM(K303:K306)</f>
        <v>197.0762</v>
      </c>
    </row>
    <row r="308" spans="1:15">
      <c r="A308" s="22">
        <v>0.21</v>
      </c>
      <c r="B308" s="22"/>
      <c r="C308" s="22"/>
      <c r="D308" s="21" t="s">
        <v>60</v>
      </c>
      <c r="E308" s="21">
        <f>3600/(E307*((1-0.5)*0.5)+G307*((1-0.5)*0.5)+((0.5*(I307+K307))*(1-0.5)))</f>
        <v>29.142088721486296</v>
      </c>
      <c r="F308" s="2"/>
      <c r="G308" s="2"/>
      <c r="H308" s="2"/>
      <c r="I308" s="2"/>
      <c r="J308" s="2"/>
      <c r="K308" s="2"/>
    </row>
    <row r="311" spans="1:15">
      <c r="A311" s="36" t="s">
        <v>92</v>
      </c>
      <c r="B311" s="36"/>
      <c r="C311" s="36"/>
      <c r="D311" s="26" t="s">
        <v>0</v>
      </c>
      <c r="E311" s="26"/>
      <c r="F311" s="26"/>
      <c r="G311" s="27" t="s">
        <v>1</v>
      </c>
      <c r="H311" s="28"/>
      <c r="I311" s="29"/>
      <c r="J311" s="30" t="s">
        <v>2</v>
      </c>
      <c r="K311" s="31"/>
      <c r="L311" s="32"/>
      <c r="M311" s="30" t="s">
        <v>3</v>
      </c>
      <c r="N311" s="31"/>
      <c r="O311" s="32"/>
    </row>
    <row r="312" spans="1:15">
      <c r="A312" s="1"/>
      <c r="B312" s="3" t="s">
        <v>62</v>
      </c>
      <c r="C312" s="3" t="s">
        <v>63</v>
      </c>
      <c r="D312" s="9">
        <v>1</v>
      </c>
      <c r="E312" s="9">
        <v>2</v>
      </c>
      <c r="F312" s="9">
        <v>3</v>
      </c>
      <c r="G312" s="9">
        <v>1</v>
      </c>
      <c r="H312" s="9">
        <v>2</v>
      </c>
      <c r="I312" s="9">
        <v>3</v>
      </c>
      <c r="J312" s="13">
        <v>1</v>
      </c>
      <c r="K312" s="13">
        <v>2</v>
      </c>
      <c r="L312" s="13">
        <v>3</v>
      </c>
      <c r="M312" s="13">
        <v>1</v>
      </c>
      <c r="N312" s="13">
        <v>2</v>
      </c>
      <c r="O312" s="13">
        <v>3</v>
      </c>
    </row>
    <row r="313" spans="1:15">
      <c r="A313" s="19" t="s">
        <v>8</v>
      </c>
      <c r="B313" s="20">
        <v>27.39</v>
      </c>
      <c r="C313" s="20">
        <v>34.979999999999997</v>
      </c>
      <c r="D313" s="5">
        <f>B315+B324</f>
        <v>96.65</v>
      </c>
      <c r="E313" s="10">
        <f>B313+B314</f>
        <v>49.81</v>
      </c>
      <c r="F313" s="10">
        <v>0</v>
      </c>
      <c r="G313" s="5">
        <f>B315+C324</f>
        <v>89.65</v>
      </c>
      <c r="H313" s="10">
        <f>B313+B314</f>
        <v>49.81</v>
      </c>
      <c r="I313" s="10">
        <v>0</v>
      </c>
      <c r="J313" s="5">
        <f>C315+C324</f>
        <v>89.65</v>
      </c>
      <c r="K313" s="14">
        <f>C313+C314</f>
        <v>67.27</v>
      </c>
      <c r="L313" s="14">
        <v>0</v>
      </c>
      <c r="M313" s="5">
        <f>C315+B324</f>
        <v>96.65</v>
      </c>
      <c r="N313" s="14">
        <f>C313+C314</f>
        <v>67.27</v>
      </c>
      <c r="O313" s="14">
        <v>0</v>
      </c>
    </row>
    <row r="314" spans="1:15">
      <c r="A314" s="7" t="s">
        <v>9</v>
      </c>
      <c r="B314" s="1">
        <v>22.42</v>
      </c>
      <c r="C314" s="1">
        <v>32.29</v>
      </c>
      <c r="D314" s="26" t="s">
        <v>4</v>
      </c>
      <c r="E314" s="26"/>
      <c r="F314" s="26"/>
      <c r="G314" s="27" t="s">
        <v>5</v>
      </c>
      <c r="H314" s="28"/>
      <c r="I314" s="29"/>
      <c r="J314" s="30" t="s">
        <v>6</v>
      </c>
      <c r="K314" s="31"/>
      <c r="L314" s="32"/>
      <c r="M314" s="30" t="s">
        <v>7</v>
      </c>
      <c r="N314" s="31"/>
      <c r="O314" s="32"/>
    </row>
    <row r="315" spans="1:15">
      <c r="A315" s="20" t="s">
        <v>10</v>
      </c>
      <c r="B315" s="20">
        <v>61.65</v>
      </c>
      <c r="C315" s="20">
        <v>61.65</v>
      </c>
      <c r="D315" s="9">
        <v>1</v>
      </c>
      <c r="E315" s="9">
        <v>2</v>
      </c>
      <c r="F315" s="9">
        <v>3</v>
      </c>
      <c r="G315" s="9">
        <v>1</v>
      </c>
      <c r="H315" s="9">
        <v>2</v>
      </c>
      <c r="I315" s="9">
        <v>3</v>
      </c>
      <c r="J315" s="13">
        <v>1</v>
      </c>
      <c r="K315" s="13">
        <v>2</v>
      </c>
      <c r="L315" s="13">
        <v>3</v>
      </c>
      <c r="M315" s="13">
        <v>1</v>
      </c>
      <c r="N315" s="13">
        <v>2</v>
      </c>
      <c r="O315" s="13">
        <v>3</v>
      </c>
    </row>
    <row r="316" spans="1:15">
      <c r="A316" s="20" t="s">
        <v>11</v>
      </c>
      <c r="B316" s="20">
        <v>20.43</v>
      </c>
      <c r="C316" s="20">
        <v>16.920000000000002</v>
      </c>
      <c r="D316" s="10">
        <f>B320+B321+B317+B318</f>
        <v>78.02</v>
      </c>
      <c r="E316" s="5">
        <f>B319</f>
        <v>81.819999999999993</v>
      </c>
      <c r="F316" s="10">
        <v>0</v>
      </c>
      <c r="G316" s="10">
        <f>B320+B321+B317+C318</f>
        <v>78.02</v>
      </c>
      <c r="H316" s="5">
        <f>C319</f>
        <v>99.73</v>
      </c>
      <c r="I316" s="10">
        <v>0</v>
      </c>
      <c r="J316" s="14">
        <f>C320+C321+C317+C318</f>
        <v>69.48</v>
      </c>
      <c r="K316" s="5">
        <f>C319</f>
        <v>99.73</v>
      </c>
      <c r="L316" s="14">
        <v>0</v>
      </c>
      <c r="M316" s="14">
        <f>C320+C321+C317+B318</f>
        <v>69.48</v>
      </c>
      <c r="N316" s="5">
        <f>B319</f>
        <v>81.819999999999993</v>
      </c>
      <c r="O316" s="14">
        <v>0</v>
      </c>
    </row>
    <row r="317" spans="1:15">
      <c r="A317" s="1" t="s">
        <v>12</v>
      </c>
      <c r="B317" s="1">
        <v>32.4</v>
      </c>
      <c r="C317" s="1">
        <v>27.08</v>
      </c>
      <c r="D317" s="26" t="s">
        <v>20</v>
      </c>
      <c r="E317" s="26"/>
      <c r="F317" s="26"/>
      <c r="G317" s="27" t="s">
        <v>21</v>
      </c>
      <c r="H317" s="28"/>
      <c r="I317" s="29"/>
      <c r="J317" s="30" t="s">
        <v>22</v>
      </c>
      <c r="K317" s="31"/>
      <c r="L317" s="32"/>
      <c r="M317" s="30" t="s">
        <v>23</v>
      </c>
      <c r="N317" s="31"/>
      <c r="O317" s="32"/>
    </row>
    <row r="318" spans="1:15">
      <c r="A318" s="20" t="s">
        <v>13</v>
      </c>
      <c r="B318" s="20">
        <v>5.04</v>
      </c>
      <c r="C318" s="20">
        <v>5.04</v>
      </c>
      <c r="D318" s="9">
        <v>1</v>
      </c>
      <c r="E318" s="9">
        <v>2</v>
      </c>
      <c r="F318" s="9">
        <v>3</v>
      </c>
      <c r="G318" s="9">
        <v>1</v>
      </c>
      <c r="H318" s="9">
        <v>2</v>
      </c>
      <c r="I318" s="9">
        <v>3</v>
      </c>
      <c r="J318" s="13">
        <v>1</v>
      </c>
      <c r="K318" s="13">
        <v>2</v>
      </c>
      <c r="L318" s="13">
        <v>3</v>
      </c>
      <c r="M318" s="13">
        <v>1</v>
      </c>
      <c r="N318" s="13">
        <v>2</v>
      </c>
      <c r="O318" s="13">
        <v>3</v>
      </c>
    </row>
    <row r="319" spans="1:15">
      <c r="A319" s="1" t="s">
        <v>14</v>
      </c>
      <c r="B319" s="1">
        <v>81.819999999999993</v>
      </c>
      <c r="C319" s="1">
        <v>99.73</v>
      </c>
      <c r="D319" s="5">
        <f>B320+B321+B313+B322</f>
        <v>115.67</v>
      </c>
      <c r="E319" s="10" t="s">
        <v>24</v>
      </c>
      <c r="F319" s="10" t="s">
        <v>24</v>
      </c>
      <c r="G319" s="5">
        <f>C320+C321+B313+B322</f>
        <v>112.45</v>
      </c>
      <c r="H319" s="10" t="s">
        <v>24</v>
      </c>
      <c r="I319" s="10" t="s">
        <v>24</v>
      </c>
      <c r="J319" s="5">
        <f>C320+C321+C313+C322</f>
        <v>120.04</v>
      </c>
      <c r="K319" s="14" t="s">
        <v>24</v>
      </c>
      <c r="L319" s="14" t="s">
        <v>24</v>
      </c>
      <c r="M319" s="5">
        <f>B320+B321+C313+C322</f>
        <v>123.26</v>
      </c>
      <c r="N319" s="14" t="s">
        <v>24</v>
      </c>
      <c r="O319" s="14" t="s">
        <v>24</v>
      </c>
    </row>
    <row r="320" spans="1:15">
      <c r="A320" s="1" t="s">
        <v>15</v>
      </c>
      <c r="B320" s="1">
        <v>29.91</v>
      </c>
      <c r="C320" s="1">
        <v>26.69</v>
      </c>
      <c r="D320" s="26" t="s">
        <v>25</v>
      </c>
      <c r="E320" s="26"/>
      <c r="F320" s="26"/>
      <c r="G320" s="27" t="s">
        <v>26</v>
      </c>
      <c r="H320" s="28"/>
      <c r="I320" s="29"/>
      <c r="J320" s="30" t="s">
        <v>27</v>
      </c>
      <c r="K320" s="31"/>
      <c r="L320" s="32"/>
      <c r="M320" s="30" t="s">
        <v>28</v>
      </c>
      <c r="N320" s="31"/>
      <c r="O320" s="32"/>
    </row>
    <row r="321" spans="1:15">
      <c r="A321" s="1" t="s">
        <v>16</v>
      </c>
      <c r="B321" s="1">
        <v>10.67</v>
      </c>
      <c r="C321" s="1">
        <v>10.67</v>
      </c>
      <c r="D321" s="11">
        <v>1</v>
      </c>
      <c r="E321" s="11">
        <v>2</v>
      </c>
      <c r="F321" s="11">
        <v>3</v>
      </c>
      <c r="G321" s="11">
        <v>1</v>
      </c>
      <c r="H321" s="11">
        <v>2</v>
      </c>
      <c r="I321" s="11">
        <v>3</v>
      </c>
      <c r="J321" s="15">
        <v>1</v>
      </c>
      <c r="K321" s="15">
        <v>2</v>
      </c>
      <c r="L321" s="15">
        <v>3</v>
      </c>
      <c r="M321" s="15">
        <v>1</v>
      </c>
      <c r="N321" s="15">
        <v>2</v>
      </c>
      <c r="O321" s="15">
        <v>3</v>
      </c>
    </row>
    <row r="322" spans="1:15">
      <c r="A322" s="1" t="s">
        <v>17</v>
      </c>
      <c r="B322" s="1">
        <v>47.7</v>
      </c>
      <c r="C322" s="4">
        <v>47.7</v>
      </c>
      <c r="D322" s="5">
        <f>B323+B315+B324+B313+B322</f>
        <v>201.83999999999997</v>
      </c>
      <c r="E322" s="10">
        <f>B320+B317+B318+B321</f>
        <v>78.02000000000001</v>
      </c>
      <c r="F322" s="10" t="s">
        <v>24</v>
      </c>
      <c r="G322" s="5">
        <f>B323+B315+C324+C313+C322</f>
        <v>202.43</v>
      </c>
      <c r="H322" s="10">
        <f>B320+B317+B318+B321</f>
        <v>78.02000000000001</v>
      </c>
      <c r="I322" s="10" t="s">
        <v>24</v>
      </c>
      <c r="J322" s="5">
        <f>C323+C315+C324+C313+C322</f>
        <v>202.43</v>
      </c>
      <c r="K322" s="14">
        <f>C320+C317+C318+C321</f>
        <v>69.47999999999999</v>
      </c>
      <c r="L322" s="14" t="s">
        <v>24</v>
      </c>
      <c r="M322" s="5">
        <f>C323+C315+B324+B313+B322</f>
        <v>201.83999999999997</v>
      </c>
      <c r="N322" s="14">
        <f>C320+C317+C318+C321</f>
        <v>69.47999999999999</v>
      </c>
      <c r="O322" s="14" t="s">
        <v>24</v>
      </c>
    </row>
    <row r="323" spans="1:15">
      <c r="A323" s="1" t="s">
        <v>18</v>
      </c>
      <c r="B323" s="1">
        <v>30.1</v>
      </c>
      <c r="C323" s="1">
        <v>30.1</v>
      </c>
      <c r="D323" s="1" t="s">
        <v>0</v>
      </c>
      <c r="E323" s="1">
        <f>D313*A326*A326</f>
        <v>87.226624999999999</v>
      </c>
      <c r="F323" s="1" t="s">
        <v>4</v>
      </c>
      <c r="G323" s="1">
        <f>E316*A326*A326</f>
        <v>73.842549999999989</v>
      </c>
      <c r="H323" s="1" t="s">
        <v>20</v>
      </c>
      <c r="I323" s="1">
        <f>D319*A326*A326</f>
        <v>104.39217499999999</v>
      </c>
      <c r="J323" s="1" t="s">
        <v>25</v>
      </c>
      <c r="K323" s="1">
        <f>D322*A326*A326</f>
        <v>182.16059999999996</v>
      </c>
      <c r="L323" s="2"/>
      <c r="M323" s="2"/>
      <c r="N323" s="2"/>
      <c r="O323" s="2"/>
    </row>
    <row r="324" spans="1:15">
      <c r="A324" s="1" t="s">
        <v>19</v>
      </c>
      <c r="B324" s="1">
        <v>35</v>
      </c>
      <c r="C324" s="1">
        <v>28</v>
      </c>
      <c r="D324" s="1" t="s">
        <v>1</v>
      </c>
      <c r="E324" s="1">
        <f>G313*A326*A328</f>
        <v>4.258375</v>
      </c>
      <c r="F324" s="1" t="s">
        <v>5</v>
      </c>
      <c r="G324" s="1">
        <f>H316*A326*A328</f>
        <v>4.7371749999999997</v>
      </c>
      <c r="H324" s="1" t="s">
        <v>21</v>
      </c>
      <c r="I324" s="1">
        <f>G319*A326*A328</f>
        <v>5.3413750000000002</v>
      </c>
      <c r="J324" s="1" t="s">
        <v>26</v>
      </c>
      <c r="K324" s="1">
        <f>G322*A326*A328</f>
        <v>9.6154250000000019</v>
      </c>
      <c r="L324" s="2"/>
      <c r="M324" s="2"/>
      <c r="N324" s="2"/>
      <c r="O324" s="2"/>
    </row>
    <row r="325" spans="1:15">
      <c r="A325" s="33" t="s">
        <v>70</v>
      </c>
      <c r="B325" s="34"/>
      <c r="C325" s="35"/>
      <c r="D325" s="1" t="s">
        <v>2</v>
      </c>
      <c r="E325" s="1">
        <f>J313*A328*A328</f>
        <v>0.22412500000000005</v>
      </c>
      <c r="F325" s="1" t="s">
        <v>6</v>
      </c>
      <c r="G325" s="1">
        <f>K316*A328*A328</f>
        <v>0.24932500000000002</v>
      </c>
      <c r="H325" s="1" t="s">
        <v>22</v>
      </c>
      <c r="I325" s="1">
        <f>J319*A328*A328</f>
        <v>0.30010000000000003</v>
      </c>
      <c r="J325" s="1" t="s">
        <v>27</v>
      </c>
      <c r="K325" s="1">
        <f>J322*A328*A328</f>
        <v>0.50607500000000005</v>
      </c>
    </row>
    <row r="326" spans="1:15">
      <c r="A326" s="22">
        <v>0.95</v>
      </c>
      <c r="B326" s="22"/>
      <c r="C326" s="22"/>
      <c r="D326" s="1" t="s">
        <v>3</v>
      </c>
      <c r="E326" s="1">
        <f>M313*A328*A326</f>
        <v>4.5908750000000005</v>
      </c>
      <c r="F326" s="1" t="s">
        <v>7</v>
      </c>
      <c r="G326" s="1">
        <f>N316*A328*A326</f>
        <v>3.88645</v>
      </c>
      <c r="H326" s="1" t="s">
        <v>23</v>
      </c>
      <c r="I326" s="1">
        <f>M319*A328*A326</f>
        <v>5.8548499999999999</v>
      </c>
      <c r="J326" s="1" t="s">
        <v>28</v>
      </c>
      <c r="K326" s="1">
        <f>M322*A328*A326</f>
        <v>9.5873999999999988</v>
      </c>
    </row>
    <row r="327" spans="1:15">
      <c r="A327" s="23" t="s">
        <v>71</v>
      </c>
      <c r="B327" s="24"/>
      <c r="C327" s="25"/>
      <c r="D327" s="6" t="s">
        <v>56</v>
      </c>
      <c r="E327" s="6">
        <f>SUM(E323:E326)</f>
        <v>96.3</v>
      </c>
      <c r="F327" s="6" t="s">
        <v>57</v>
      </c>
      <c r="G327" s="6">
        <f>SUM(G323:G326)</f>
        <v>82.715499999999977</v>
      </c>
      <c r="H327" s="6" t="s">
        <v>58</v>
      </c>
      <c r="I327" s="6">
        <f>SUM(I323:I326)</f>
        <v>115.88849999999999</v>
      </c>
      <c r="J327" s="6" t="s">
        <v>59</v>
      </c>
      <c r="K327" s="6">
        <f>SUM(K323:K326)</f>
        <v>201.86949999999996</v>
      </c>
    </row>
    <row r="328" spans="1:15">
      <c r="A328" s="22">
        <v>0.05</v>
      </c>
      <c r="B328" s="22"/>
      <c r="C328" s="22"/>
      <c r="D328" s="21" t="s">
        <v>60</v>
      </c>
      <c r="E328" s="21">
        <f>3600/(E327*((1-0.5)*0.5)+G327*((1-0.5)*0.5)+((0.5*(I327+K327))*(1-0.5)))</f>
        <v>28.987053455951258</v>
      </c>
      <c r="F328" s="2"/>
      <c r="G328" s="2"/>
      <c r="H328" s="2"/>
      <c r="I328" s="2"/>
      <c r="J328" s="2"/>
      <c r="K328" s="2"/>
    </row>
    <row r="331" spans="1:15">
      <c r="A331" s="36" t="s">
        <v>93</v>
      </c>
      <c r="B331" s="36"/>
      <c r="C331" s="36"/>
      <c r="D331" s="26" t="s">
        <v>0</v>
      </c>
      <c r="E331" s="26"/>
      <c r="F331" s="26"/>
      <c r="G331" s="27" t="s">
        <v>1</v>
      </c>
      <c r="H331" s="28"/>
      <c r="I331" s="29"/>
      <c r="J331" s="30" t="s">
        <v>2</v>
      </c>
      <c r="K331" s="31"/>
      <c r="L331" s="32"/>
      <c r="M331" s="30" t="s">
        <v>3</v>
      </c>
      <c r="N331" s="31"/>
      <c r="O331" s="32"/>
    </row>
    <row r="332" spans="1:15">
      <c r="A332" s="1"/>
      <c r="B332" s="3" t="s">
        <v>62</v>
      </c>
      <c r="C332" s="3" t="s">
        <v>63</v>
      </c>
      <c r="D332" s="9">
        <v>1</v>
      </c>
      <c r="E332" s="9">
        <v>2</v>
      </c>
      <c r="F332" s="9">
        <v>3</v>
      </c>
      <c r="G332" s="9">
        <v>1</v>
      </c>
      <c r="H332" s="9">
        <v>2</v>
      </c>
      <c r="I332" s="9">
        <v>3</v>
      </c>
      <c r="J332" s="13">
        <v>1</v>
      </c>
      <c r="K332" s="13">
        <v>2</v>
      </c>
      <c r="L332" s="13">
        <v>3</v>
      </c>
      <c r="M332" s="13">
        <v>1</v>
      </c>
      <c r="N332" s="13">
        <v>2</v>
      </c>
      <c r="O332" s="13">
        <v>3</v>
      </c>
    </row>
    <row r="333" spans="1:15">
      <c r="A333" s="19" t="s">
        <v>8</v>
      </c>
      <c r="B333" s="20">
        <v>27.77</v>
      </c>
      <c r="C333" s="20">
        <v>35.46</v>
      </c>
      <c r="D333" s="5">
        <f>B335+B344</f>
        <v>98.509999999999991</v>
      </c>
      <c r="E333" s="10">
        <f>B333+B334</f>
        <v>50.19</v>
      </c>
      <c r="F333" s="10">
        <v>0</v>
      </c>
      <c r="G333" s="5">
        <f>B335+C344</f>
        <v>91.509999999999991</v>
      </c>
      <c r="H333" s="10">
        <f>B333+B334</f>
        <v>50.19</v>
      </c>
      <c r="I333" s="10">
        <v>0</v>
      </c>
      <c r="J333" s="5">
        <f>C335+C344</f>
        <v>91.509999999999991</v>
      </c>
      <c r="K333" s="14">
        <f>C333+C334</f>
        <v>67.75</v>
      </c>
      <c r="L333" s="14">
        <v>0</v>
      </c>
      <c r="M333" s="5">
        <f>C335+B344</f>
        <v>98.509999999999991</v>
      </c>
      <c r="N333" s="14">
        <f>C333+C334</f>
        <v>67.75</v>
      </c>
      <c r="O333" s="14">
        <v>0</v>
      </c>
    </row>
    <row r="334" spans="1:15">
      <c r="A334" s="7" t="s">
        <v>9</v>
      </c>
      <c r="B334" s="1">
        <v>22.42</v>
      </c>
      <c r="C334" s="1">
        <v>32.29</v>
      </c>
      <c r="D334" s="26" t="s">
        <v>4</v>
      </c>
      <c r="E334" s="26"/>
      <c r="F334" s="26"/>
      <c r="G334" s="27" t="s">
        <v>5</v>
      </c>
      <c r="H334" s="28"/>
      <c r="I334" s="29"/>
      <c r="J334" s="30" t="s">
        <v>6</v>
      </c>
      <c r="K334" s="31"/>
      <c r="L334" s="32"/>
      <c r="M334" s="30" t="s">
        <v>7</v>
      </c>
      <c r="N334" s="31"/>
      <c r="O334" s="32"/>
    </row>
    <row r="335" spans="1:15">
      <c r="A335" s="20" t="s">
        <v>10</v>
      </c>
      <c r="B335" s="20">
        <v>63.51</v>
      </c>
      <c r="C335" s="20">
        <v>63.51</v>
      </c>
      <c r="D335" s="9">
        <v>1</v>
      </c>
      <c r="E335" s="9">
        <v>2</v>
      </c>
      <c r="F335" s="9">
        <v>3</v>
      </c>
      <c r="G335" s="9">
        <v>1</v>
      </c>
      <c r="H335" s="9">
        <v>2</v>
      </c>
      <c r="I335" s="9">
        <v>3</v>
      </c>
      <c r="J335" s="13">
        <v>1</v>
      </c>
      <c r="K335" s="13">
        <v>2</v>
      </c>
      <c r="L335" s="13">
        <v>3</v>
      </c>
      <c r="M335" s="13">
        <v>1</v>
      </c>
      <c r="N335" s="13">
        <v>2</v>
      </c>
      <c r="O335" s="13">
        <v>3</v>
      </c>
    </row>
    <row r="336" spans="1:15">
      <c r="A336" s="20" t="s">
        <v>11</v>
      </c>
      <c r="B336" s="20">
        <v>22.72</v>
      </c>
      <c r="C336" s="20">
        <v>19.22</v>
      </c>
      <c r="D336" s="5">
        <f>B340+B341+B337+B338</f>
        <v>93.679999999999993</v>
      </c>
      <c r="E336" s="10">
        <f>B339</f>
        <v>81.819999999999993</v>
      </c>
      <c r="F336" s="10">
        <v>0</v>
      </c>
      <c r="G336" s="10">
        <f>B340+B341+B337+C338</f>
        <v>93.679999999999993</v>
      </c>
      <c r="H336" s="5">
        <f>C339</f>
        <v>99.73</v>
      </c>
      <c r="I336" s="10">
        <v>0</v>
      </c>
      <c r="J336" s="14">
        <f>C340+C341+C337+C338</f>
        <v>85.14</v>
      </c>
      <c r="K336" s="5">
        <f>C339</f>
        <v>99.73</v>
      </c>
      <c r="L336" s="14">
        <v>0</v>
      </c>
      <c r="M336" s="5">
        <f>C340+C341+C337+B338</f>
        <v>85.14</v>
      </c>
      <c r="N336" s="14">
        <f>B339</f>
        <v>81.819999999999993</v>
      </c>
      <c r="O336" s="14">
        <v>0</v>
      </c>
    </row>
    <row r="337" spans="1:15">
      <c r="A337" s="1" t="s">
        <v>12</v>
      </c>
      <c r="B337" s="1">
        <v>32.4</v>
      </c>
      <c r="C337" s="1">
        <v>27.08</v>
      </c>
      <c r="D337" s="26" t="s">
        <v>20</v>
      </c>
      <c r="E337" s="26"/>
      <c r="F337" s="26"/>
      <c r="G337" s="27" t="s">
        <v>21</v>
      </c>
      <c r="H337" s="28"/>
      <c r="I337" s="29"/>
      <c r="J337" s="30" t="s">
        <v>22</v>
      </c>
      <c r="K337" s="31"/>
      <c r="L337" s="32"/>
      <c r="M337" s="30" t="s">
        <v>23</v>
      </c>
      <c r="N337" s="31"/>
      <c r="O337" s="32"/>
    </row>
    <row r="338" spans="1:15">
      <c r="A338" s="20" t="s">
        <v>13</v>
      </c>
      <c r="B338" s="20">
        <v>20.7</v>
      </c>
      <c r="C338" s="20">
        <v>20.7</v>
      </c>
      <c r="D338" s="9">
        <v>1</v>
      </c>
      <c r="E338" s="9">
        <v>2</v>
      </c>
      <c r="F338" s="9">
        <v>3</v>
      </c>
      <c r="G338" s="9">
        <v>1</v>
      </c>
      <c r="H338" s="9">
        <v>2</v>
      </c>
      <c r="I338" s="9">
        <v>3</v>
      </c>
      <c r="J338" s="13">
        <v>1</v>
      </c>
      <c r="K338" s="13">
        <v>2</v>
      </c>
      <c r="L338" s="13">
        <v>3</v>
      </c>
      <c r="M338" s="13">
        <v>1</v>
      </c>
      <c r="N338" s="13">
        <v>2</v>
      </c>
      <c r="O338" s="13">
        <v>3</v>
      </c>
    </row>
    <row r="339" spans="1:15">
      <c r="A339" s="1" t="s">
        <v>14</v>
      </c>
      <c r="B339" s="1">
        <v>81.819999999999993</v>
      </c>
      <c r="C339" s="1">
        <v>99.73</v>
      </c>
      <c r="D339" s="5">
        <f>B340+B341+B333+B342</f>
        <v>116.05</v>
      </c>
      <c r="E339" s="10" t="s">
        <v>24</v>
      </c>
      <c r="F339" s="10" t="s">
        <v>24</v>
      </c>
      <c r="G339" s="5">
        <f>C340+C341+B333+B342</f>
        <v>112.83</v>
      </c>
      <c r="H339" s="10" t="s">
        <v>24</v>
      </c>
      <c r="I339" s="10" t="s">
        <v>24</v>
      </c>
      <c r="J339" s="5">
        <f>C340+C341+C333+C342</f>
        <v>120.52</v>
      </c>
      <c r="K339" s="14" t="s">
        <v>24</v>
      </c>
      <c r="L339" s="14" t="s">
        <v>24</v>
      </c>
      <c r="M339" s="5">
        <f>B340+B341+C333+C342</f>
        <v>123.74</v>
      </c>
      <c r="N339" s="14" t="s">
        <v>24</v>
      </c>
      <c r="O339" s="14" t="s">
        <v>24</v>
      </c>
    </row>
    <row r="340" spans="1:15">
      <c r="A340" s="1" t="s">
        <v>15</v>
      </c>
      <c r="B340" s="1">
        <v>29.91</v>
      </c>
      <c r="C340" s="1">
        <v>26.69</v>
      </c>
      <c r="D340" s="26" t="s">
        <v>25</v>
      </c>
      <c r="E340" s="26"/>
      <c r="F340" s="26"/>
      <c r="G340" s="27" t="s">
        <v>26</v>
      </c>
      <c r="H340" s="28"/>
      <c r="I340" s="29"/>
      <c r="J340" s="30" t="s">
        <v>27</v>
      </c>
      <c r="K340" s="31"/>
      <c r="L340" s="32"/>
      <c r="M340" s="30" t="s">
        <v>28</v>
      </c>
      <c r="N340" s="31"/>
      <c r="O340" s="32"/>
    </row>
    <row r="341" spans="1:15">
      <c r="A341" s="1" t="s">
        <v>16</v>
      </c>
      <c r="B341" s="1">
        <v>10.67</v>
      </c>
      <c r="C341" s="1">
        <v>10.67</v>
      </c>
      <c r="D341" s="11">
        <v>1</v>
      </c>
      <c r="E341" s="11">
        <v>2</v>
      </c>
      <c r="F341" s="11">
        <v>3</v>
      </c>
      <c r="G341" s="11">
        <v>1</v>
      </c>
      <c r="H341" s="11">
        <v>2</v>
      </c>
      <c r="I341" s="11">
        <v>3</v>
      </c>
      <c r="J341" s="15">
        <v>1</v>
      </c>
      <c r="K341" s="15">
        <v>2</v>
      </c>
      <c r="L341" s="15">
        <v>3</v>
      </c>
      <c r="M341" s="15">
        <v>1</v>
      </c>
      <c r="N341" s="15">
        <v>2</v>
      </c>
      <c r="O341" s="15">
        <v>3</v>
      </c>
    </row>
    <row r="342" spans="1:15">
      <c r="A342" s="1" t="s">
        <v>17</v>
      </c>
      <c r="B342" s="1">
        <v>47.7</v>
      </c>
      <c r="C342" s="4">
        <v>47.7</v>
      </c>
      <c r="D342" s="5">
        <f>B343+B335+B344+B333+B342</f>
        <v>204.08000000000004</v>
      </c>
      <c r="E342" s="10">
        <f>B340+B337+B338+B341</f>
        <v>93.68</v>
      </c>
      <c r="F342" s="10" t="s">
        <v>24</v>
      </c>
      <c r="G342" s="5">
        <f>B343+B335+C344+C333+C342</f>
        <v>204.76999999999998</v>
      </c>
      <c r="H342" s="10">
        <f>B340+B337+B338+B341</f>
        <v>93.68</v>
      </c>
      <c r="I342" s="10" t="s">
        <v>24</v>
      </c>
      <c r="J342" s="5">
        <f>C343+C335+C344+C333+C342</f>
        <v>204.76999999999998</v>
      </c>
      <c r="K342" s="14">
        <f>C340+C337+C338+C341</f>
        <v>85.14</v>
      </c>
      <c r="L342" s="14" t="s">
        <v>24</v>
      </c>
      <c r="M342" s="5">
        <f>C343+C335+B344+B333+B342</f>
        <v>204.08000000000004</v>
      </c>
      <c r="N342" s="14">
        <f>C340+C337+C338+C341</f>
        <v>85.14</v>
      </c>
      <c r="O342" s="14" t="s">
        <v>24</v>
      </c>
    </row>
    <row r="343" spans="1:15">
      <c r="A343" s="1" t="s">
        <v>18</v>
      </c>
      <c r="B343" s="1">
        <v>30.1</v>
      </c>
      <c r="C343" s="1">
        <v>30.1</v>
      </c>
      <c r="D343" s="1" t="s">
        <v>0</v>
      </c>
      <c r="E343" s="1">
        <f>D333*A346*A346</f>
        <v>88.905274999999989</v>
      </c>
      <c r="F343" s="1" t="s">
        <v>4</v>
      </c>
      <c r="G343" s="1">
        <f>D336*A346*A346</f>
        <v>84.546199999999985</v>
      </c>
      <c r="H343" s="1" t="s">
        <v>20</v>
      </c>
      <c r="I343" s="1">
        <f>D339*A346*A346</f>
        <v>104.73512499999998</v>
      </c>
      <c r="J343" s="1" t="s">
        <v>25</v>
      </c>
      <c r="K343" s="1">
        <f>D342*A346*A346</f>
        <v>184.18220000000002</v>
      </c>
      <c r="L343" s="2"/>
      <c r="M343" s="2"/>
      <c r="N343" s="2"/>
      <c r="O343" s="2"/>
    </row>
    <row r="344" spans="1:15">
      <c r="A344" s="1" t="s">
        <v>19</v>
      </c>
      <c r="B344" s="1">
        <v>35</v>
      </c>
      <c r="C344" s="1">
        <v>28</v>
      </c>
      <c r="D344" s="1" t="s">
        <v>1</v>
      </c>
      <c r="E344" s="1">
        <f>G333*A346*A348</f>
        <v>4.3467249999999993</v>
      </c>
      <c r="F344" s="1" t="s">
        <v>5</v>
      </c>
      <c r="G344" s="1">
        <f>H336*A346*A348</f>
        <v>4.7371749999999997</v>
      </c>
      <c r="H344" s="1" t="s">
        <v>21</v>
      </c>
      <c r="I344" s="1">
        <f>G339*A346*A348</f>
        <v>5.3594249999999999</v>
      </c>
      <c r="J344" s="1" t="s">
        <v>26</v>
      </c>
      <c r="K344" s="1">
        <f>G342*A346*A348</f>
        <v>9.7265749999999986</v>
      </c>
      <c r="L344" s="2"/>
      <c r="M344" s="2"/>
      <c r="N344" s="2"/>
      <c r="O344" s="2"/>
    </row>
    <row r="345" spans="1:15">
      <c r="A345" s="33" t="s">
        <v>70</v>
      </c>
      <c r="B345" s="34"/>
      <c r="C345" s="35"/>
      <c r="D345" s="1" t="s">
        <v>2</v>
      </c>
      <c r="E345" s="1">
        <f>J333*A348*A348</f>
        <v>0.22877500000000001</v>
      </c>
      <c r="F345" s="1" t="s">
        <v>6</v>
      </c>
      <c r="G345" s="1">
        <f>K336*A348*A348</f>
        <v>0.24932500000000002</v>
      </c>
      <c r="H345" s="1" t="s">
        <v>22</v>
      </c>
      <c r="I345" s="1">
        <f>J339*A348*A348</f>
        <v>0.30130000000000001</v>
      </c>
      <c r="J345" s="1" t="s">
        <v>27</v>
      </c>
      <c r="K345" s="1">
        <f>J342*A348*A348</f>
        <v>0.51192500000000007</v>
      </c>
    </row>
    <row r="346" spans="1:15">
      <c r="A346" s="22">
        <v>0.95</v>
      </c>
      <c r="B346" s="22"/>
      <c r="C346" s="22"/>
      <c r="D346" s="1" t="s">
        <v>3</v>
      </c>
      <c r="E346" s="1">
        <f>M333*A348*A346</f>
        <v>4.6792249999999997</v>
      </c>
      <c r="F346" s="1" t="s">
        <v>7</v>
      </c>
      <c r="G346" s="1">
        <f>M336*A348*A346</f>
        <v>4.0441500000000001</v>
      </c>
      <c r="H346" s="1" t="s">
        <v>23</v>
      </c>
      <c r="I346" s="1">
        <f>M339*A348*A346</f>
        <v>5.87765</v>
      </c>
      <c r="J346" s="1" t="s">
        <v>28</v>
      </c>
      <c r="K346" s="1">
        <f>M342*A348*A346</f>
        <v>9.6938000000000013</v>
      </c>
    </row>
    <row r="347" spans="1:15">
      <c r="A347" s="23" t="s">
        <v>30</v>
      </c>
      <c r="B347" s="24"/>
      <c r="C347" s="25"/>
      <c r="D347" s="6" t="s">
        <v>56</v>
      </c>
      <c r="E347" s="6">
        <f>SUM(E343:E346)</f>
        <v>98.159999999999982</v>
      </c>
      <c r="F347" s="6" t="s">
        <v>57</v>
      </c>
      <c r="G347" s="6">
        <f>SUM(G343:G346)</f>
        <v>93.576849999999979</v>
      </c>
      <c r="H347" s="6" t="s">
        <v>58</v>
      </c>
      <c r="I347" s="6">
        <f>SUM(I343:I346)</f>
        <v>116.27349999999998</v>
      </c>
      <c r="J347" s="6" t="s">
        <v>59</v>
      </c>
      <c r="K347" s="6">
        <f>SUM(K343:K346)</f>
        <v>204.11450000000002</v>
      </c>
    </row>
    <row r="348" spans="1:15">
      <c r="A348" s="22">
        <v>0.05</v>
      </c>
      <c r="B348" s="22"/>
      <c r="C348" s="22"/>
      <c r="D348" s="21" t="s">
        <v>60</v>
      </c>
      <c r="E348" s="21">
        <f>3600/(E347*((1-0.5)*0.5)+G347*((1-0.5)*0.5)+((0.5*(I347+K347))*(1-0.5)))</f>
        <v>28.118143456620007</v>
      </c>
      <c r="F348" s="2"/>
      <c r="G348" s="2"/>
      <c r="H348" s="2"/>
      <c r="I348" s="2"/>
      <c r="J348" s="2"/>
      <c r="K348" s="2"/>
    </row>
    <row r="351" spans="1:15">
      <c r="A351" s="36" t="s">
        <v>94</v>
      </c>
      <c r="B351" s="36"/>
      <c r="C351" s="36"/>
      <c r="D351" s="26" t="s">
        <v>0</v>
      </c>
      <c r="E351" s="26"/>
      <c r="F351" s="26"/>
      <c r="G351" s="27" t="s">
        <v>1</v>
      </c>
      <c r="H351" s="28"/>
      <c r="I351" s="29"/>
      <c r="J351" s="30" t="s">
        <v>2</v>
      </c>
      <c r="K351" s="31"/>
      <c r="L351" s="32"/>
      <c r="M351" s="30" t="s">
        <v>3</v>
      </c>
      <c r="N351" s="31"/>
      <c r="O351" s="32"/>
    </row>
    <row r="352" spans="1:15">
      <c r="A352" s="1"/>
      <c r="B352" s="3" t="s">
        <v>62</v>
      </c>
      <c r="C352" s="3" t="s">
        <v>63</v>
      </c>
      <c r="D352" s="9">
        <v>1</v>
      </c>
      <c r="E352" s="9">
        <v>2</v>
      </c>
      <c r="F352" s="9">
        <v>3</v>
      </c>
      <c r="G352" s="9">
        <v>1</v>
      </c>
      <c r="H352" s="9">
        <v>2</v>
      </c>
      <c r="I352" s="9">
        <v>3</v>
      </c>
      <c r="J352" s="13">
        <v>1</v>
      </c>
      <c r="K352" s="13">
        <v>2</v>
      </c>
      <c r="L352" s="13">
        <v>3</v>
      </c>
      <c r="M352" s="13">
        <v>1</v>
      </c>
      <c r="N352" s="13">
        <v>2</v>
      </c>
      <c r="O352" s="13">
        <v>3</v>
      </c>
    </row>
    <row r="353" spans="1:15">
      <c r="A353" s="19" t="s">
        <v>8</v>
      </c>
      <c r="B353" s="20">
        <v>28.27</v>
      </c>
      <c r="C353" s="20">
        <v>36.090000000000003</v>
      </c>
      <c r="D353" s="5">
        <f>B355+B364</f>
        <v>99.22</v>
      </c>
      <c r="E353" s="10">
        <f>B353+B354</f>
        <v>50.69</v>
      </c>
      <c r="F353" s="10">
        <v>0</v>
      </c>
      <c r="G353" s="5">
        <f>B355+C364</f>
        <v>92.22</v>
      </c>
      <c r="H353" s="10">
        <f>B353+B354</f>
        <v>50.69</v>
      </c>
      <c r="I353" s="10">
        <v>0</v>
      </c>
      <c r="J353" s="5">
        <f>C355+C364</f>
        <v>92.22</v>
      </c>
      <c r="K353" s="14">
        <f>C353+C354</f>
        <v>68.38</v>
      </c>
      <c r="L353" s="14">
        <v>0</v>
      </c>
      <c r="M353" s="5">
        <f>C355+B364</f>
        <v>99.22</v>
      </c>
      <c r="N353" s="14">
        <f>C353+C354</f>
        <v>68.38</v>
      </c>
      <c r="O353" s="14">
        <v>0</v>
      </c>
    </row>
    <row r="354" spans="1:15">
      <c r="A354" s="7" t="s">
        <v>9</v>
      </c>
      <c r="B354" s="1">
        <v>22.42</v>
      </c>
      <c r="C354" s="1">
        <v>32.29</v>
      </c>
      <c r="D354" s="26" t="s">
        <v>4</v>
      </c>
      <c r="E354" s="26"/>
      <c r="F354" s="26"/>
      <c r="G354" s="27" t="s">
        <v>5</v>
      </c>
      <c r="H354" s="28"/>
      <c r="I354" s="29"/>
      <c r="J354" s="30" t="s">
        <v>6</v>
      </c>
      <c r="K354" s="31"/>
      <c r="L354" s="32"/>
      <c r="M354" s="30" t="s">
        <v>7</v>
      </c>
      <c r="N354" s="31"/>
      <c r="O354" s="32"/>
    </row>
    <row r="355" spans="1:15">
      <c r="A355" s="20" t="s">
        <v>10</v>
      </c>
      <c r="B355" s="20">
        <v>64.22</v>
      </c>
      <c r="C355" s="20">
        <v>64.22</v>
      </c>
      <c r="D355" s="9">
        <v>1</v>
      </c>
      <c r="E355" s="9">
        <v>2</v>
      </c>
      <c r="F355" s="9">
        <v>3</v>
      </c>
      <c r="G355" s="9">
        <v>1</v>
      </c>
      <c r="H355" s="9">
        <v>2</v>
      </c>
      <c r="I355" s="9">
        <v>3</v>
      </c>
      <c r="J355" s="13">
        <v>1</v>
      </c>
      <c r="K355" s="13">
        <v>2</v>
      </c>
      <c r="L355" s="13">
        <v>3</v>
      </c>
      <c r="M355" s="13">
        <v>1</v>
      </c>
      <c r="N355" s="13">
        <v>2</v>
      </c>
      <c r="O355" s="13">
        <v>3</v>
      </c>
    </row>
    <row r="356" spans="1:15">
      <c r="A356" s="20" t="s">
        <v>11</v>
      </c>
      <c r="B356" s="20">
        <v>20.43</v>
      </c>
      <c r="C356" s="20">
        <v>16.920000000000002</v>
      </c>
      <c r="D356" s="10">
        <f>B360+B361+B357+B358</f>
        <v>76.579999999999984</v>
      </c>
      <c r="E356" s="5">
        <f>B359</f>
        <v>81.819999999999993</v>
      </c>
      <c r="F356" s="10">
        <v>0</v>
      </c>
      <c r="G356" s="10">
        <f>B360+B361+B357+C358</f>
        <v>76.579999999999984</v>
      </c>
      <c r="H356" s="5">
        <f>C359</f>
        <v>99.73</v>
      </c>
      <c r="I356" s="10">
        <v>0</v>
      </c>
      <c r="J356" s="14">
        <f>C360+C361+C357+C358</f>
        <v>68.039999999999992</v>
      </c>
      <c r="K356" s="5">
        <f>C359</f>
        <v>99.73</v>
      </c>
      <c r="L356" s="14">
        <v>0</v>
      </c>
      <c r="M356" s="14">
        <f>C360+C361+C357+B358</f>
        <v>68.039999999999992</v>
      </c>
      <c r="N356" s="5">
        <f>B359</f>
        <v>81.819999999999993</v>
      </c>
      <c r="O356" s="14">
        <v>0</v>
      </c>
    </row>
    <row r="357" spans="1:15">
      <c r="A357" s="1" t="s">
        <v>12</v>
      </c>
      <c r="B357" s="1">
        <v>32.4</v>
      </c>
      <c r="C357" s="1">
        <v>27.08</v>
      </c>
      <c r="D357" s="26" t="s">
        <v>20</v>
      </c>
      <c r="E357" s="26"/>
      <c r="F357" s="26"/>
      <c r="G357" s="27" t="s">
        <v>21</v>
      </c>
      <c r="H357" s="28"/>
      <c r="I357" s="29"/>
      <c r="J357" s="30" t="s">
        <v>22</v>
      </c>
      <c r="K357" s="31"/>
      <c r="L357" s="32"/>
      <c r="M357" s="30" t="s">
        <v>23</v>
      </c>
      <c r="N357" s="31"/>
      <c r="O357" s="32"/>
    </row>
    <row r="358" spans="1:15">
      <c r="A358" s="20" t="s">
        <v>13</v>
      </c>
      <c r="B358" s="20">
        <v>3.6</v>
      </c>
      <c r="C358" s="20">
        <v>3.6</v>
      </c>
      <c r="D358" s="9">
        <v>1</v>
      </c>
      <c r="E358" s="9">
        <v>2</v>
      </c>
      <c r="F358" s="9">
        <v>3</v>
      </c>
      <c r="G358" s="9">
        <v>1</v>
      </c>
      <c r="H358" s="9">
        <v>2</v>
      </c>
      <c r="I358" s="9">
        <v>3</v>
      </c>
      <c r="J358" s="13">
        <v>1</v>
      </c>
      <c r="K358" s="13">
        <v>2</v>
      </c>
      <c r="L358" s="13">
        <v>3</v>
      </c>
      <c r="M358" s="13">
        <v>1</v>
      </c>
      <c r="N358" s="13">
        <v>2</v>
      </c>
      <c r="O358" s="13">
        <v>3</v>
      </c>
    </row>
    <row r="359" spans="1:15">
      <c r="A359" s="1" t="s">
        <v>14</v>
      </c>
      <c r="B359" s="1">
        <v>81.819999999999993</v>
      </c>
      <c r="C359" s="1">
        <v>99.73</v>
      </c>
      <c r="D359" s="5">
        <f>B360+B361+B353+B362</f>
        <v>116.55</v>
      </c>
      <c r="E359" s="10" t="s">
        <v>24</v>
      </c>
      <c r="F359" s="10" t="s">
        <v>24</v>
      </c>
      <c r="G359" s="5">
        <f>C360+C361+B353+B362</f>
        <v>113.33</v>
      </c>
      <c r="H359" s="10" t="s">
        <v>24</v>
      </c>
      <c r="I359" s="10" t="s">
        <v>24</v>
      </c>
      <c r="J359" s="5">
        <f>C360+C361+C353+C362</f>
        <v>121.15</v>
      </c>
      <c r="K359" s="14" t="s">
        <v>24</v>
      </c>
      <c r="L359" s="14" t="s">
        <v>24</v>
      </c>
      <c r="M359" s="5">
        <f>B360+B361+C353+C362</f>
        <v>124.37</v>
      </c>
      <c r="N359" s="14" t="s">
        <v>24</v>
      </c>
      <c r="O359" s="14" t="s">
        <v>24</v>
      </c>
    </row>
    <row r="360" spans="1:15">
      <c r="A360" s="1" t="s">
        <v>15</v>
      </c>
      <c r="B360" s="1">
        <v>29.91</v>
      </c>
      <c r="C360" s="1">
        <v>26.69</v>
      </c>
      <c r="D360" s="26" t="s">
        <v>25</v>
      </c>
      <c r="E360" s="26"/>
      <c r="F360" s="26"/>
      <c r="G360" s="27" t="s">
        <v>26</v>
      </c>
      <c r="H360" s="28"/>
      <c r="I360" s="29"/>
      <c r="J360" s="30" t="s">
        <v>27</v>
      </c>
      <c r="K360" s="31"/>
      <c r="L360" s="32"/>
      <c r="M360" s="30" t="s">
        <v>28</v>
      </c>
      <c r="N360" s="31"/>
      <c r="O360" s="32"/>
    </row>
    <row r="361" spans="1:15">
      <c r="A361" s="1" t="s">
        <v>16</v>
      </c>
      <c r="B361" s="1">
        <v>10.67</v>
      </c>
      <c r="C361" s="1">
        <v>10.67</v>
      </c>
      <c r="D361" s="11">
        <v>1</v>
      </c>
      <c r="E361" s="11">
        <v>2</v>
      </c>
      <c r="F361" s="11">
        <v>3</v>
      </c>
      <c r="G361" s="11">
        <v>1</v>
      </c>
      <c r="H361" s="11">
        <v>2</v>
      </c>
      <c r="I361" s="11">
        <v>3</v>
      </c>
      <c r="J361" s="15">
        <v>1</v>
      </c>
      <c r="K361" s="15">
        <v>2</v>
      </c>
      <c r="L361" s="15">
        <v>3</v>
      </c>
      <c r="M361" s="15">
        <v>1</v>
      </c>
      <c r="N361" s="15">
        <v>2</v>
      </c>
      <c r="O361" s="15">
        <v>3</v>
      </c>
    </row>
    <row r="362" spans="1:15">
      <c r="A362" s="1" t="s">
        <v>17</v>
      </c>
      <c r="B362" s="1">
        <v>47.7</v>
      </c>
      <c r="C362" s="4">
        <v>47.7</v>
      </c>
      <c r="D362" s="5">
        <f>B363+B355+B364+B353+B362</f>
        <v>205.29000000000002</v>
      </c>
      <c r="E362" s="10">
        <f>B360+B357+B358+B361</f>
        <v>76.58</v>
      </c>
      <c r="F362" s="10" t="s">
        <v>24</v>
      </c>
      <c r="G362" s="5">
        <f>B363+B355+C364+C353+C362</f>
        <v>206.11</v>
      </c>
      <c r="H362" s="10">
        <f>B360+B357+B358+B361</f>
        <v>76.58</v>
      </c>
      <c r="I362" s="10" t="s">
        <v>24</v>
      </c>
      <c r="J362" s="5">
        <f>C363+C355+C364+C353+C362</f>
        <v>206.11</v>
      </c>
      <c r="K362" s="14">
        <f>C360+C357+C358+C361</f>
        <v>68.039999999999992</v>
      </c>
      <c r="L362" s="14" t="s">
        <v>24</v>
      </c>
      <c r="M362" s="5">
        <f>C363+C355+B364+B353+B362</f>
        <v>205.29000000000002</v>
      </c>
      <c r="N362" s="14">
        <f>C360+C357+C358+C361</f>
        <v>68.039999999999992</v>
      </c>
      <c r="O362" s="14" t="s">
        <v>24</v>
      </c>
    </row>
    <row r="363" spans="1:15">
      <c r="A363" s="1" t="s">
        <v>18</v>
      </c>
      <c r="B363" s="1">
        <v>30.1</v>
      </c>
      <c r="C363" s="1">
        <v>30.1</v>
      </c>
      <c r="D363" s="1" t="s">
        <v>0</v>
      </c>
      <c r="E363" s="1">
        <f>D353*A366*A366</f>
        <v>0.80368200000000001</v>
      </c>
      <c r="F363" s="1" t="s">
        <v>4</v>
      </c>
      <c r="G363" s="1">
        <f>E356*A366*A366</f>
        <v>0.66274199999999994</v>
      </c>
      <c r="H363" s="1" t="s">
        <v>20</v>
      </c>
      <c r="I363" s="1">
        <f>D359*A366*A366</f>
        <v>0.94405499999999998</v>
      </c>
      <c r="J363" s="1" t="s">
        <v>25</v>
      </c>
      <c r="K363" s="1">
        <f>D362*A366*A366</f>
        <v>1.6628490000000002</v>
      </c>
      <c r="L363" s="2"/>
      <c r="M363" s="2"/>
      <c r="N363" s="2"/>
      <c r="O363" s="2"/>
    </row>
    <row r="364" spans="1:15">
      <c r="A364" s="1" t="s">
        <v>19</v>
      </c>
      <c r="B364" s="1">
        <v>35</v>
      </c>
      <c r="C364" s="1">
        <v>28</v>
      </c>
      <c r="D364" s="1" t="s">
        <v>1</v>
      </c>
      <c r="E364" s="1">
        <f>G353*A366*A368</f>
        <v>7.5528179999999994</v>
      </c>
      <c r="F364" s="1" t="s">
        <v>5</v>
      </c>
      <c r="G364" s="1">
        <f>H356*A366*A368</f>
        <v>8.1678870000000003</v>
      </c>
      <c r="H364" s="1" t="s">
        <v>21</v>
      </c>
      <c r="I364" s="1">
        <f>G359*A366*A368</f>
        <v>9.2817270000000001</v>
      </c>
      <c r="J364" s="1" t="s">
        <v>26</v>
      </c>
      <c r="K364" s="1">
        <f>G362*A366*A368</f>
        <v>16.880409</v>
      </c>
      <c r="L364" s="2"/>
      <c r="M364" s="2"/>
      <c r="N364" s="2"/>
      <c r="O364" s="2"/>
    </row>
    <row r="365" spans="1:15">
      <c r="A365" s="33" t="s">
        <v>70</v>
      </c>
      <c r="B365" s="34"/>
      <c r="C365" s="35"/>
      <c r="D365" s="1" t="s">
        <v>2</v>
      </c>
      <c r="E365" s="1">
        <f>J353*A368*A368</f>
        <v>76.367382000000006</v>
      </c>
      <c r="F365" s="1" t="s">
        <v>6</v>
      </c>
      <c r="G365" s="1">
        <f>K356*A368*A368</f>
        <v>82.586413000000007</v>
      </c>
      <c r="H365" s="1" t="s">
        <v>22</v>
      </c>
      <c r="I365" s="1">
        <f>J359*A368*A368</f>
        <v>100.32431500000001</v>
      </c>
      <c r="J365" s="1" t="s">
        <v>27</v>
      </c>
      <c r="K365" s="1">
        <f>J362*A368*A368</f>
        <v>170.67969100000002</v>
      </c>
    </row>
    <row r="366" spans="1:15">
      <c r="A366" s="22">
        <v>0.09</v>
      </c>
      <c r="B366" s="22"/>
      <c r="C366" s="22"/>
      <c r="D366" s="1" t="s">
        <v>3</v>
      </c>
      <c r="E366" s="1">
        <f>M353*A368*A366</f>
        <v>8.126118</v>
      </c>
      <c r="F366" s="1" t="s">
        <v>7</v>
      </c>
      <c r="G366" s="1">
        <f>N356*A368*A366</f>
        <v>6.7010579999999997</v>
      </c>
      <c r="H366" s="1" t="s">
        <v>23</v>
      </c>
      <c r="I366" s="1">
        <f>M359*A368*A366</f>
        <v>10.185903000000001</v>
      </c>
      <c r="J366" s="1" t="s">
        <v>28</v>
      </c>
      <c r="K366" s="1">
        <f>M362*A368*A366</f>
        <v>16.813251000000001</v>
      </c>
    </row>
    <row r="367" spans="1:15">
      <c r="A367" s="23" t="s">
        <v>95</v>
      </c>
      <c r="B367" s="24"/>
      <c r="C367" s="25"/>
      <c r="D367" s="6" t="s">
        <v>56</v>
      </c>
      <c r="E367" s="6">
        <f>SUM(E363:E366)</f>
        <v>92.850000000000009</v>
      </c>
      <c r="F367" s="6" t="s">
        <v>57</v>
      </c>
      <c r="G367" s="6">
        <f>SUM(G363:G366)</f>
        <v>98.118100000000013</v>
      </c>
      <c r="H367" s="6" t="s">
        <v>58</v>
      </c>
      <c r="I367" s="6">
        <f>SUM(I363:I366)</f>
        <v>120.736</v>
      </c>
      <c r="J367" s="6" t="s">
        <v>59</v>
      </c>
      <c r="K367" s="6">
        <f>SUM(K363:K366)</f>
        <v>206.03620000000004</v>
      </c>
    </row>
    <row r="368" spans="1:15">
      <c r="A368" s="22">
        <v>0.91</v>
      </c>
      <c r="B368" s="22"/>
      <c r="C368" s="22"/>
      <c r="D368" s="21" t="s">
        <v>60</v>
      </c>
      <c r="E368" s="21">
        <f>3600/(E367*((1-0.5)*0.5)+G367*((1-0.5)*0.5)+((0.5*(I367+K367))*(1-0.5)))</f>
        <v>27.813171970580616</v>
      </c>
      <c r="F368" s="2"/>
      <c r="G368" s="2"/>
      <c r="H368" s="2"/>
      <c r="I368" s="2"/>
      <c r="J368" s="2"/>
      <c r="K368" s="2"/>
    </row>
    <row r="371" spans="1:15">
      <c r="A371" s="36" t="s">
        <v>96</v>
      </c>
      <c r="B371" s="36"/>
      <c r="C371" s="36"/>
      <c r="D371" s="26" t="s">
        <v>0</v>
      </c>
      <c r="E371" s="26"/>
      <c r="F371" s="26"/>
      <c r="G371" s="27" t="s">
        <v>1</v>
      </c>
      <c r="H371" s="28"/>
      <c r="I371" s="29"/>
      <c r="J371" s="30" t="s">
        <v>2</v>
      </c>
      <c r="K371" s="31"/>
      <c r="L371" s="32"/>
      <c r="M371" s="30" t="s">
        <v>3</v>
      </c>
      <c r="N371" s="31"/>
      <c r="O371" s="32"/>
    </row>
    <row r="372" spans="1:15">
      <c r="A372" s="1"/>
      <c r="B372" s="3" t="s">
        <v>62</v>
      </c>
      <c r="C372" s="3" t="s">
        <v>63</v>
      </c>
      <c r="D372" s="9">
        <v>1</v>
      </c>
      <c r="E372" s="9">
        <v>2</v>
      </c>
      <c r="F372" s="9">
        <v>3</v>
      </c>
      <c r="G372" s="9">
        <v>1</v>
      </c>
      <c r="H372" s="9">
        <v>2</v>
      </c>
      <c r="I372" s="9">
        <v>3</v>
      </c>
      <c r="J372" s="13">
        <v>1</v>
      </c>
      <c r="K372" s="13">
        <v>2</v>
      </c>
      <c r="L372" s="13">
        <v>3</v>
      </c>
      <c r="M372" s="13">
        <v>1</v>
      </c>
      <c r="N372" s="13">
        <v>2</v>
      </c>
      <c r="O372" s="13">
        <v>3</v>
      </c>
    </row>
    <row r="373" spans="1:15">
      <c r="A373" s="19" t="s">
        <v>8</v>
      </c>
      <c r="B373" s="20">
        <v>26.37</v>
      </c>
      <c r="C373" s="20">
        <v>33.67</v>
      </c>
      <c r="D373" s="5">
        <f>B375+B384</f>
        <v>102.72</v>
      </c>
      <c r="E373" s="10">
        <f>B373+B374</f>
        <v>48.790000000000006</v>
      </c>
      <c r="F373" s="10">
        <v>0</v>
      </c>
      <c r="G373" s="5">
        <f>B375+C384</f>
        <v>95.72</v>
      </c>
      <c r="H373" s="10">
        <f>B373+B374</f>
        <v>48.790000000000006</v>
      </c>
      <c r="I373" s="10">
        <v>0</v>
      </c>
      <c r="J373" s="5">
        <f>C375+C384</f>
        <v>95.72</v>
      </c>
      <c r="K373" s="14">
        <f>C373+C374</f>
        <v>65.960000000000008</v>
      </c>
      <c r="L373" s="14">
        <v>0</v>
      </c>
      <c r="M373" s="5">
        <f>C375+B384</f>
        <v>102.72</v>
      </c>
      <c r="N373" s="14">
        <f>C373+C374</f>
        <v>65.960000000000008</v>
      </c>
      <c r="O373" s="14">
        <v>0</v>
      </c>
    </row>
    <row r="374" spans="1:15">
      <c r="A374" s="7" t="s">
        <v>9</v>
      </c>
      <c r="B374" s="1">
        <v>22.42</v>
      </c>
      <c r="C374" s="1">
        <v>32.29</v>
      </c>
      <c r="D374" s="26" t="s">
        <v>4</v>
      </c>
      <c r="E374" s="26"/>
      <c r="F374" s="26"/>
      <c r="G374" s="27" t="s">
        <v>5</v>
      </c>
      <c r="H374" s="28"/>
      <c r="I374" s="29"/>
      <c r="J374" s="30" t="s">
        <v>6</v>
      </c>
      <c r="K374" s="31"/>
      <c r="L374" s="32"/>
      <c r="M374" s="30" t="s">
        <v>7</v>
      </c>
      <c r="N374" s="31"/>
      <c r="O374" s="32"/>
    </row>
    <row r="375" spans="1:15">
      <c r="A375" s="20" t="s">
        <v>10</v>
      </c>
      <c r="B375" s="20">
        <v>67.72</v>
      </c>
      <c r="C375" s="20">
        <v>67.72</v>
      </c>
      <c r="D375" s="9">
        <v>1</v>
      </c>
      <c r="E375" s="9">
        <v>2</v>
      </c>
      <c r="F375" s="9">
        <v>3</v>
      </c>
      <c r="G375" s="9">
        <v>1</v>
      </c>
      <c r="H375" s="9">
        <v>2</v>
      </c>
      <c r="I375" s="9">
        <v>3</v>
      </c>
      <c r="J375" s="13">
        <v>1</v>
      </c>
      <c r="K375" s="13">
        <v>2</v>
      </c>
      <c r="L375" s="13">
        <v>3</v>
      </c>
      <c r="M375" s="13">
        <v>1</v>
      </c>
      <c r="N375" s="13">
        <v>2</v>
      </c>
      <c r="O375" s="13">
        <v>3</v>
      </c>
    </row>
    <row r="376" spans="1:15">
      <c r="A376" s="20" t="s">
        <v>11</v>
      </c>
      <c r="B376" s="20">
        <v>18.48</v>
      </c>
      <c r="C376" s="20">
        <v>14.98</v>
      </c>
      <c r="D376" s="5">
        <f>B380+B381+B377+B378</f>
        <v>96.38</v>
      </c>
      <c r="E376" s="10">
        <f>B379</f>
        <v>81.819999999999993</v>
      </c>
      <c r="F376" s="10">
        <v>0</v>
      </c>
      <c r="G376" s="10">
        <f>B380+B381+B377+C378</f>
        <v>96.38</v>
      </c>
      <c r="H376" s="5">
        <f>C379</f>
        <v>99.73</v>
      </c>
      <c r="I376" s="10">
        <v>0</v>
      </c>
      <c r="J376" s="14">
        <f>C380+C381+C377+C378</f>
        <v>87.84</v>
      </c>
      <c r="K376" s="5">
        <f>C379</f>
        <v>99.73</v>
      </c>
      <c r="L376" s="14">
        <v>0</v>
      </c>
      <c r="M376" s="5">
        <f>C380+C381+C377+B378</f>
        <v>87.84</v>
      </c>
      <c r="N376" s="14">
        <f>B379</f>
        <v>81.819999999999993</v>
      </c>
      <c r="O376" s="14">
        <v>0</v>
      </c>
    </row>
    <row r="377" spans="1:15">
      <c r="A377" s="1" t="s">
        <v>12</v>
      </c>
      <c r="B377" s="1">
        <v>32.4</v>
      </c>
      <c r="C377" s="1">
        <v>27.08</v>
      </c>
      <c r="D377" s="26" t="s">
        <v>20</v>
      </c>
      <c r="E377" s="26"/>
      <c r="F377" s="26"/>
      <c r="G377" s="27" t="s">
        <v>21</v>
      </c>
      <c r="H377" s="28"/>
      <c r="I377" s="29"/>
      <c r="J377" s="30" t="s">
        <v>22</v>
      </c>
      <c r="K377" s="31"/>
      <c r="L377" s="32"/>
      <c r="M377" s="30" t="s">
        <v>23</v>
      </c>
      <c r="N377" s="31"/>
      <c r="O377" s="32"/>
    </row>
    <row r="378" spans="1:15">
      <c r="A378" s="20" t="s">
        <v>13</v>
      </c>
      <c r="B378" s="20">
        <v>23.4</v>
      </c>
      <c r="C378" s="20">
        <v>23.4</v>
      </c>
      <c r="D378" s="9">
        <v>1</v>
      </c>
      <c r="E378" s="9">
        <v>2</v>
      </c>
      <c r="F378" s="9">
        <v>3</v>
      </c>
      <c r="G378" s="9">
        <v>1</v>
      </c>
      <c r="H378" s="9">
        <v>2</v>
      </c>
      <c r="I378" s="9">
        <v>3</v>
      </c>
      <c r="J378" s="13">
        <v>1</v>
      </c>
      <c r="K378" s="13">
        <v>2</v>
      </c>
      <c r="L378" s="13">
        <v>3</v>
      </c>
      <c r="M378" s="13">
        <v>1</v>
      </c>
      <c r="N378" s="13">
        <v>2</v>
      </c>
      <c r="O378" s="13">
        <v>3</v>
      </c>
    </row>
    <row r="379" spans="1:15">
      <c r="A379" s="1" t="s">
        <v>14</v>
      </c>
      <c r="B379" s="1">
        <v>81.819999999999993</v>
      </c>
      <c r="C379" s="1">
        <v>99.73</v>
      </c>
      <c r="D379" s="5">
        <f>B380+B381+B373+B382</f>
        <v>114.65</v>
      </c>
      <c r="E379" s="10" t="s">
        <v>24</v>
      </c>
      <c r="F379" s="10" t="s">
        <v>24</v>
      </c>
      <c r="G379" s="5">
        <f>C380+C381+B373+B382</f>
        <v>111.43</v>
      </c>
      <c r="H379" s="10" t="s">
        <v>24</v>
      </c>
      <c r="I379" s="10" t="s">
        <v>24</v>
      </c>
      <c r="J379" s="5">
        <f>C380+C381+C373+C382</f>
        <v>118.73</v>
      </c>
      <c r="K379" s="14" t="s">
        <v>24</v>
      </c>
      <c r="L379" s="14" t="s">
        <v>24</v>
      </c>
      <c r="M379" s="5">
        <f>B380+B381+C373+C382</f>
        <v>121.95</v>
      </c>
      <c r="N379" s="14" t="s">
        <v>24</v>
      </c>
      <c r="O379" s="14" t="s">
        <v>24</v>
      </c>
    </row>
    <row r="380" spans="1:15">
      <c r="A380" s="1" t="s">
        <v>15</v>
      </c>
      <c r="B380" s="1">
        <v>29.91</v>
      </c>
      <c r="C380" s="1">
        <v>26.69</v>
      </c>
      <c r="D380" s="26" t="s">
        <v>25</v>
      </c>
      <c r="E380" s="26"/>
      <c r="F380" s="26"/>
      <c r="G380" s="27" t="s">
        <v>26</v>
      </c>
      <c r="H380" s="28"/>
      <c r="I380" s="29"/>
      <c r="J380" s="30" t="s">
        <v>27</v>
      </c>
      <c r="K380" s="31"/>
      <c r="L380" s="32"/>
      <c r="M380" s="30" t="s">
        <v>28</v>
      </c>
      <c r="N380" s="31"/>
      <c r="O380" s="32"/>
    </row>
    <row r="381" spans="1:15">
      <c r="A381" s="1" t="s">
        <v>16</v>
      </c>
      <c r="B381" s="1">
        <v>10.67</v>
      </c>
      <c r="C381" s="1">
        <v>10.67</v>
      </c>
      <c r="D381" s="11">
        <v>1</v>
      </c>
      <c r="E381" s="11">
        <v>2</v>
      </c>
      <c r="F381" s="11">
        <v>3</v>
      </c>
      <c r="G381" s="11">
        <v>1</v>
      </c>
      <c r="H381" s="11">
        <v>2</v>
      </c>
      <c r="I381" s="11">
        <v>3</v>
      </c>
      <c r="J381" s="15">
        <v>1</v>
      </c>
      <c r="K381" s="15">
        <v>2</v>
      </c>
      <c r="L381" s="15">
        <v>3</v>
      </c>
      <c r="M381" s="15">
        <v>1</v>
      </c>
      <c r="N381" s="15">
        <v>2</v>
      </c>
      <c r="O381" s="15">
        <v>3</v>
      </c>
    </row>
    <row r="382" spans="1:15">
      <c r="A382" s="1" t="s">
        <v>17</v>
      </c>
      <c r="B382" s="1">
        <v>47.7</v>
      </c>
      <c r="C382" s="4">
        <v>47.7</v>
      </c>
      <c r="D382" s="5">
        <f>B383+B375+B384+B373+B382</f>
        <v>206.89</v>
      </c>
      <c r="E382" s="10">
        <f>B380+B377+B378+B381</f>
        <v>96.38000000000001</v>
      </c>
      <c r="F382" s="10" t="s">
        <v>24</v>
      </c>
      <c r="G382" s="5">
        <f>B383+B375+C384+C373+C382</f>
        <v>207.19</v>
      </c>
      <c r="H382" s="10">
        <f>B380+B377+B378+B381</f>
        <v>96.38000000000001</v>
      </c>
      <c r="I382" s="10" t="s">
        <v>24</v>
      </c>
      <c r="J382" s="5">
        <f>C383+C375+C384+C373+C382</f>
        <v>207.19</v>
      </c>
      <c r="K382" s="14">
        <f>C380+C377+C378+C381</f>
        <v>87.839999999999989</v>
      </c>
      <c r="L382" s="14" t="s">
        <v>24</v>
      </c>
      <c r="M382" s="5">
        <f>C383+C375+B384+B373+B382</f>
        <v>206.89</v>
      </c>
      <c r="N382" s="14">
        <f>C380+C377+C378+C381</f>
        <v>87.839999999999989</v>
      </c>
      <c r="O382" s="14" t="s">
        <v>24</v>
      </c>
    </row>
    <row r="383" spans="1:15">
      <c r="A383" s="1" t="s">
        <v>18</v>
      </c>
      <c r="B383" s="1">
        <v>30.1</v>
      </c>
      <c r="C383" s="1">
        <v>30.1</v>
      </c>
      <c r="D383" s="1" t="s">
        <v>0</v>
      </c>
      <c r="E383" s="1">
        <f>D373*A386*A386</f>
        <v>67.394592000000017</v>
      </c>
      <c r="F383" s="1" t="s">
        <v>4</v>
      </c>
      <c r="G383" s="1">
        <f>D376*A386*A386</f>
        <v>63.234918000000008</v>
      </c>
      <c r="H383" s="1" t="s">
        <v>20</v>
      </c>
      <c r="I383" s="1">
        <f>D379*A386*A386</f>
        <v>75.221865000000022</v>
      </c>
      <c r="J383" s="1" t="s">
        <v>25</v>
      </c>
      <c r="K383" s="1">
        <f>D382*A386*A386</f>
        <v>135.74052900000001</v>
      </c>
      <c r="L383" s="2"/>
      <c r="M383" s="2"/>
      <c r="N383" s="2"/>
      <c r="O383" s="2"/>
    </row>
    <row r="384" spans="1:15">
      <c r="A384" s="1" t="s">
        <v>19</v>
      </c>
      <c r="B384" s="1">
        <v>35</v>
      </c>
      <c r="C384" s="1">
        <v>28</v>
      </c>
      <c r="D384" s="1" t="s">
        <v>1</v>
      </c>
      <c r="E384" s="1">
        <f>G373*A386*A388</f>
        <v>14.731308000000002</v>
      </c>
      <c r="F384" s="1" t="s">
        <v>5</v>
      </c>
      <c r="G384" s="1">
        <f>H376*A386*A388</f>
        <v>15.348447</v>
      </c>
      <c r="H384" s="1" t="s">
        <v>21</v>
      </c>
      <c r="I384" s="1">
        <f>G379*A386*A388</f>
        <v>17.149077000000002</v>
      </c>
      <c r="J384" s="1" t="s">
        <v>26</v>
      </c>
      <c r="K384" s="1">
        <f>G382*A386*A388</f>
        <v>31.886541000000001</v>
      </c>
      <c r="L384" s="2"/>
      <c r="M384" s="2"/>
      <c r="N384" s="2"/>
      <c r="O384" s="2"/>
    </row>
    <row r="385" spans="1:15">
      <c r="A385" s="33" t="s">
        <v>70</v>
      </c>
      <c r="B385" s="34"/>
      <c r="C385" s="35"/>
      <c r="D385" s="1" t="s">
        <v>2</v>
      </c>
      <c r="E385" s="1">
        <f>J373*A388*A388</f>
        <v>3.4554920000000005</v>
      </c>
      <c r="F385" s="1" t="s">
        <v>6</v>
      </c>
      <c r="G385" s="1">
        <f>K376*A388*A388</f>
        <v>3.6002530000000004</v>
      </c>
      <c r="H385" s="1" t="s">
        <v>22</v>
      </c>
      <c r="I385" s="1">
        <f>J379*A388*A388</f>
        <v>4.2861530000000005</v>
      </c>
      <c r="J385" s="1" t="s">
        <v>27</v>
      </c>
      <c r="K385" s="1">
        <f>J382*A388*A388</f>
        <v>7.479559000000001</v>
      </c>
    </row>
    <row r="386" spans="1:15">
      <c r="A386" s="22">
        <v>0.81</v>
      </c>
      <c r="B386" s="22"/>
      <c r="C386" s="22"/>
      <c r="D386" s="1" t="s">
        <v>3</v>
      </c>
      <c r="E386" s="1">
        <f>M373*A388*A386</f>
        <v>15.808608000000001</v>
      </c>
      <c r="F386" s="1" t="s">
        <v>7</v>
      </c>
      <c r="G386" s="1">
        <f>M376*A388*A386</f>
        <v>13.518576000000003</v>
      </c>
      <c r="H386" s="1" t="s">
        <v>23</v>
      </c>
      <c r="I386" s="1">
        <f>M379*A388*A386</f>
        <v>18.768105000000002</v>
      </c>
      <c r="J386" s="1" t="s">
        <v>28</v>
      </c>
      <c r="K386" s="1">
        <f>M382*A388*A386</f>
        <v>31.840371000000001</v>
      </c>
    </row>
    <row r="387" spans="1:15">
      <c r="A387" s="23" t="s">
        <v>71</v>
      </c>
      <c r="B387" s="24"/>
      <c r="C387" s="25"/>
      <c r="D387" s="6" t="s">
        <v>56</v>
      </c>
      <c r="E387" s="6">
        <f>SUM(E383:E386)</f>
        <v>101.39000000000003</v>
      </c>
      <c r="F387" s="6" t="s">
        <v>57</v>
      </c>
      <c r="G387" s="6">
        <f>SUM(G383:G386)</f>
        <v>95.70219400000002</v>
      </c>
      <c r="H387" s="6" t="s">
        <v>58</v>
      </c>
      <c r="I387" s="6">
        <f>SUM(I383:I386)</f>
        <v>115.42520000000003</v>
      </c>
      <c r="J387" s="6" t="s">
        <v>59</v>
      </c>
      <c r="K387" s="6">
        <f>SUM(K383:K386)</f>
        <v>206.947</v>
      </c>
    </row>
    <row r="388" spans="1:15">
      <c r="A388" s="22">
        <v>0.19</v>
      </c>
      <c r="B388" s="22"/>
      <c r="C388" s="22"/>
      <c r="D388" s="21" t="s">
        <v>60</v>
      </c>
      <c r="E388" s="21">
        <f>3600/(E387*((1-0.5)*0.5)+G387*((1-0.5)*0.5)+((0.5*(I387+K387))*(1-0.5)))</f>
        <v>27.720860498477201</v>
      </c>
      <c r="F388" s="2"/>
      <c r="G388" s="2"/>
      <c r="H388" s="2"/>
      <c r="I388" s="2"/>
      <c r="J388" s="2"/>
      <c r="K388" s="2"/>
    </row>
    <row r="391" spans="1:15">
      <c r="A391" s="36" t="s">
        <v>97</v>
      </c>
      <c r="B391" s="36"/>
      <c r="C391" s="36"/>
      <c r="D391" s="26" t="s">
        <v>0</v>
      </c>
      <c r="E391" s="26"/>
      <c r="F391" s="26"/>
      <c r="G391" s="27" t="s">
        <v>1</v>
      </c>
      <c r="H391" s="28"/>
      <c r="I391" s="29"/>
      <c r="J391" s="30" t="s">
        <v>2</v>
      </c>
      <c r="K391" s="31"/>
      <c r="L391" s="32"/>
      <c r="M391" s="30" t="s">
        <v>3</v>
      </c>
      <c r="N391" s="31"/>
      <c r="O391" s="32"/>
    </row>
    <row r="392" spans="1:15">
      <c r="A392" s="1"/>
      <c r="B392" s="3" t="s">
        <v>62</v>
      </c>
      <c r="C392" s="3" t="s">
        <v>63</v>
      </c>
      <c r="D392" s="9">
        <v>1</v>
      </c>
      <c r="E392" s="9">
        <v>2</v>
      </c>
      <c r="F392" s="9">
        <v>3</v>
      </c>
      <c r="G392" s="9">
        <v>1</v>
      </c>
      <c r="H392" s="9">
        <v>2</v>
      </c>
      <c r="I392" s="9">
        <v>3</v>
      </c>
      <c r="J392" s="13">
        <v>1</v>
      </c>
      <c r="K392" s="13">
        <v>2</v>
      </c>
      <c r="L392" s="13">
        <v>3</v>
      </c>
      <c r="M392" s="13">
        <v>1</v>
      </c>
      <c r="N392" s="13">
        <v>2</v>
      </c>
      <c r="O392" s="13">
        <v>3</v>
      </c>
    </row>
    <row r="393" spans="1:15">
      <c r="A393" s="19" t="s">
        <v>8</v>
      </c>
      <c r="B393" s="20">
        <v>26.25</v>
      </c>
      <c r="C393" s="20">
        <v>33.520000000000003</v>
      </c>
      <c r="D393" s="5">
        <f>B395+B404</f>
        <v>88.87</v>
      </c>
      <c r="E393" s="10">
        <f>B393+B394</f>
        <v>48.67</v>
      </c>
      <c r="F393" s="10">
        <v>0</v>
      </c>
      <c r="G393" s="5">
        <f>B395+C404</f>
        <v>81.87</v>
      </c>
      <c r="H393" s="10">
        <f>B393+B394</f>
        <v>48.67</v>
      </c>
      <c r="I393" s="10">
        <v>0</v>
      </c>
      <c r="J393" s="5">
        <f>C395+C404</f>
        <v>81.87</v>
      </c>
      <c r="K393" s="14">
        <f>C393+C394</f>
        <v>65.81</v>
      </c>
      <c r="L393" s="14">
        <v>0</v>
      </c>
      <c r="M393" s="5">
        <f>C395+B404</f>
        <v>88.87</v>
      </c>
      <c r="N393" s="14">
        <f>C393+C394</f>
        <v>65.81</v>
      </c>
      <c r="O393" s="14">
        <v>0</v>
      </c>
    </row>
    <row r="394" spans="1:15">
      <c r="A394" s="7" t="s">
        <v>9</v>
      </c>
      <c r="B394" s="1">
        <v>22.42</v>
      </c>
      <c r="C394" s="1">
        <v>32.29</v>
      </c>
      <c r="D394" s="26" t="s">
        <v>4</v>
      </c>
      <c r="E394" s="26"/>
      <c r="F394" s="26"/>
      <c r="G394" s="27" t="s">
        <v>5</v>
      </c>
      <c r="H394" s="28"/>
      <c r="I394" s="29"/>
      <c r="J394" s="30" t="s">
        <v>6</v>
      </c>
      <c r="K394" s="31"/>
      <c r="L394" s="32"/>
      <c r="M394" s="30" t="s">
        <v>7</v>
      </c>
      <c r="N394" s="31"/>
      <c r="O394" s="32"/>
    </row>
    <row r="395" spans="1:15">
      <c r="A395" s="20" t="s">
        <v>10</v>
      </c>
      <c r="B395" s="20">
        <v>53.87</v>
      </c>
      <c r="C395" s="20">
        <v>53.87</v>
      </c>
      <c r="D395" s="9">
        <v>1</v>
      </c>
      <c r="E395" s="9">
        <v>2</v>
      </c>
      <c r="F395" s="9">
        <v>3</v>
      </c>
      <c r="G395" s="9">
        <v>1</v>
      </c>
      <c r="H395" s="9">
        <v>2</v>
      </c>
      <c r="I395" s="9">
        <v>3</v>
      </c>
      <c r="J395" s="13">
        <v>1</v>
      </c>
      <c r="K395" s="13">
        <v>2</v>
      </c>
      <c r="L395" s="13">
        <v>3</v>
      </c>
      <c r="M395" s="13">
        <v>1</v>
      </c>
      <c r="N395" s="13">
        <v>2</v>
      </c>
      <c r="O395" s="13">
        <v>3</v>
      </c>
    </row>
    <row r="396" spans="1:15">
      <c r="A396" s="20" t="s">
        <v>11</v>
      </c>
      <c r="B396" s="20">
        <v>20.43</v>
      </c>
      <c r="C396" s="20">
        <v>16.920000000000002</v>
      </c>
      <c r="D396" s="10">
        <f>B400+B401+B397+B398</f>
        <v>81.259999999999991</v>
      </c>
      <c r="E396" s="5">
        <f>B399</f>
        <v>81.819999999999993</v>
      </c>
      <c r="F396" s="10">
        <v>0</v>
      </c>
      <c r="G396" s="10">
        <f>B400+B401+B397+C398</f>
        <v>81.259999999999991</v>
      </c>
      <c r="H396" s="5">
        <f>C399</f>
        <v>99.73</v>
      </c>
      <c r="I396" s="10">
        <v>0</v>
      </c>
      <c r="J396" s="14">
        <f>C400+C401+C397+C398</f>
        <v>72.72</v>
      </c>
      <c r="K396" s="5">
        <f>C399</f>
        <v>99.73</v>
      </c>
      <c r="L396" s="14">
        <v>0</v>
      </c>
      <c r="M396" s="14">
        <f>C400+C401+C397+B398</f>
        <v>72.72</v>
      </c>
      <c r="N396" s="5">
        <f>B399</f>
        <v>81.819999999999993</v>
      </c>
      <c r="O396" s="14">
        <v>0</v>
      </c>
    </row>
    <row r="397" spans="1:15">
      <c r="A397" s="1" t="s">
        <v>12</v>
      </c>
      <c r="B397" s="1">
        <v>32.4</v>
      </c>
      <c r="C397" s="1">
        <v>27.08</v>
      </c>
      <c r="D397" s="26" t="s">
        <v>20</v>
      </c>
      <c r="E397" s="26"/>
      <c r="F397" s="26"/>
      <c r="G397" s="27" t="s">
        <v>21</v>
      </c>
      <c r="H397" s="28"/>
      <c r="I397" s="29"/>
      <c r="J397" s="30" t="s">
        <v>22</v>
      </c>
      <c r="K397" s="31"/>
      <c r="L397" s="32"/>
      <c r="M397" s="30" t="s">
        <v>23</v>
      </c>
      <c r="N397" s="31"/>
      <c r="O397" s="32"/>
    </row>
    <row r="398" spans="1:15">
      <c r="A398" s="20" t="s">
        <v>13</v>
      </c>
      <c r="B398" s="20">
        <v>8.2799999999999994</v>
      </c>
      <c r="C398" s="20">
        <v>8.2799999999999994</v>
      </c>
      <c r="D398" s="9">
        <v>1</v>
      </c>
      <c r="E398" s="9">
        <v>2</v>
      </c>
      <c r="F398" s="9">
        <v>3</v>
      </c>
      <c r="G398" s="9">
        <v>1</v>
      </c>
      <c r="H398" s="9">
        <v>2</v>
      </c>
      <c r="I398" s="9">
        <v>3</v>
      </c>
      <c r="J398" s="13">
        <v>1</v>
      </c>
      <c r="K398" s="13">
        <v>2</v>
      </c>
      <c r="L398" s="13">
        <v>3</v>
      </c>
      <c r="M398" s="13">
        <v>1</v>
      </c>
      <c r="N398" s="13">
        <v>2</v>
      </c>
      <c r="O398" s="13">
        <v>3</v>
      </c>
    </row>
    <row r="399" spans="1:15">
      <c r="A399" s="1" t="s">
        <v>14</v>
      </c>
      <c r="B399" s="1">
        <v>81.819999999999993</v>
      </c>
      <c r="C399" s="1">
        <v>99.73</v>
      </c>
      <c r="D399" s="5">
        <f>B400+B401+B393+B402</f>
        <v>114.53</v>
      </c>
      <c r="E399" s="10" t="s">
        <v>24</v>
      </c>
      <c r="F399" s="10" t="s">
        <v>24</v>
      </c>
      <c r="G399" s="5">
        <f>C400+C401+B393+B402</f>
        <v>111.31</v>
      </c>
      <c r="H399" s="10" t="s">
        <v>24</v>
      </c>
      <c r="I399" s="10" t="s">
        <v>24</v>
      </c>
      <c r="J399" s="5">
        <f>C400+C401+C393+C402</f>
        <v>118.58</v>
      </c>
      <c r="K399" s="14" t="s">
        <v>24</v>
      </c>
      <c r="L399" s="14" t="s">
        <v>24</v>
      </c>
      <c r="M399" s="5">
        <f>B400+B401+C393+C402</f>
        <v>121.8</v>
      </c>
      <c r="N399" s="14" t="s">
        <v>24</v>
      </c>
      <c r="O399" s="14" t="s">
        <v>24</v>
      </c>
    </row>
    <row r="400" spans="1:15">
      <c r="A400" s="1" t="s">
        <v>15</v>
      </c>
      <c r="B400" s="1">
        <v>29.91</v>
      </c>
      <c r="C400" s="1">
        <v>26.69</v>
      </c>
      <c r="D400" s="26" t="s">
        <v>25</v>
      </c>
      <c r="E400" s="26"/>
      <c r="F400" s="26"/>
      <c r="G400" s="27" t="s">
        <v>26</v>
      </c>
      <c r="H400" s="28"/>
      <c r="I400" s="29"/>
      <c r="J400" s="30" t="s">
        <v>27</v>
      </c>
      <c r="K400" s="31"/>
      <c r="L400" s="32"/>
      <c r="M400" s="30" t="s">
        <v>28</v>
      </c>
      <c r="N400" s="31"/>
      <c r="O400" s="32"/>
    </row>
    <row r="401" spans="1:15">
      <c r="A401" s="1" t="s">
        <v>16</v>
      </c>
      <c r="B401" s="1">
        <v>10.67</v>
      </c>
      <c r="C401" s="1">
        <v>10.67</v>
      </c>
      <c r="D401" s="11">
        <v>1</v>
      </c>
      <c r="E401" s="11">
        <v>2</v>
      </c>
      <c r="F401" s="11">
        <v>3</v>
      </c>
      <c r="G401" s="11">
        <v>1</v>
      </c>
      <c r="H401" s="11">
        <v>2</v>
      </c>
      <c r="I401" s="11">
        <v>3</v>
      </c>
      <c r="J401" s="15">
        <v>1</v>
      </c>
      <c r="K401" s="15">
        <v>2</v>
      </c>
      <c r="L401" s="15">
        <v>3</v>
      </c>
      <c r="M401" s="15">
        <v>1</v>
      </c>
      <c r="N401" s="15">
        <v>2</v>
      </c>
      <c r="O401" s="15">
        <v>3</v>
      </c>
    </row>
    <row r="402" spans="1:15">
      <c r="A402" s="1" t="s">
        <v>17</v>
      </c>
      <c r="B402" s="1">
        <v>47.7</v>
      </c>
      <c r="C402" s="4">
        <v>47.7</v>
      </c>
      <c r="D402" s="5">
        <f>B403+B395+B404+B393+B402</f>
        <v>192.92000000000002</v>
      </c>
      <c r="E402" s="10">
        <f>B400+B397+B398+B401</f>
        <v>81.260000000000005</v>
      </c>
      <c r="F402" s="10" t="s">
        <v>24</v>
      </c>
      <c r="G402" s="5">
        <f>B403+B395+C404+C393+C402</f>
        <v>193.19</v>
      </c>
      <c r="H402" s="10">
        <f>B400+B397+B398+B401</f>
        <v>81.260000000000005</v>
      </c>
      <c r="I402" s="10" t="s">
        <v>24</v>
      </c>
      <c r="J402" s="5">
        <f>C403+C395+C404+C393+C402</f>
        <v>193.19</v>
      </c>
      <c r="K402" s="14">
        <f>C400+C397+C398+C401</f>
        <v>72.72</v>
      </c>
      <c r="L402" s="14" t="s">
        <v>24</v>
      </c>
      <c r="M402" s="5">
        <f>C403+C395+B404+B393+B402</f>
        <v>192.92000000000002</v>
      </c>
      <c r="N402" s="14">
        <f>C400+C397+C398+C401</f>
        <v>72.72</v>
      </c>
      <c r="O402" s="14" t="s">
        <v>24</v>
      </c>
    </row>
    <row r="403" spans="1:15">
      <c r="A403" s="1" t="s">
        <v>18</v>
      </c>
      <c r="B403" s="1">
        <v>30.1</v>
      </c>
      <c r="C403" s="1">
        <v>30.1</v>
      </c>
      <c r="D403" s="1" t="s">
        <v>0</v>
      </c>
      <c r="E403" s="1">
        <f>D393*A406*A406</f>
        <v>20.475648</v>
      </c>
      <c r="F403" s="1" t="s">
        <v>4</v>
      </c>
      <c r="G403" s="1">
        <f>E396*A406*A406</f>
        <v>18.851327999999995</v>
      </c>
      <c r="H403" s="1" t="s">
        <v>20</v>
      </c>
      <c r="I403" s="1">
        <f>D399*A406*A406</f>
        <v>26.387711999999997</v>
      </c>
      <c r="J403" s="1" t="s">
        <v>25</v>
      </c>
      <c r="K403" s="1">
        <f>D402*A406*A406</f>
        <v>44.448768000000001</v>
      </c>
      <c r="L403" s="2"/>
      <c r="M403" s="2"/>
      <c r="N403" s="2"/>
      <c r="O403" s="2"/>
    </row>
    <row r="404" spans="1:15">
      <c r="A404" s="1" t="s">
        <v>19</v>
      </c>
      <c r="B404" s="1">
        <v>35</v>
      </c>
      <c r="C404" s="1">
        <v>28</v>
      </c>
      <c r="D404" s="1" t="s">
        <v>1</v>
      </c>
      <c r="E404" s="1">
        <f>G393*A406*A408</f>
        <v>20.434752000000003</v>
      </c>
      <c r="F404" s="1" t="s">
        <v>5</v>
      </c>
      <c r="G404" s="1">
        <f>H396*A406*A408</f>
        <v>24.892608000000003</v>
      </c>
      <c r="H404" s="1" t="s">
        <v>21</v>
      </c>
      <c r="I404" s="1">
        <f>G399*A406*A408</f>
        <v>27.782976000000001</v>
      </c>
      <c r="J404" s="1" t="s">
        <v>26</v>
      </c>
      <c r="K404" s="1">
        <f>G402*A406*A408</f>
        <v>48.220224000000002</v>
      </c>
      <c r="L404" s="2"/>
      <c r="M404" s="2"/>
      <c r="N404" s="2"/>
      <c r="O404" s="2"/>
    </row>
    <row r="405" spans="1:15">
      <c r="A405" s="33" t="s">
        <v>90</v>
      </c>
      <c r="B405" s="34"/>
      <c r="C405" s="35"/>
      <c r="D405" s="1" t="s">
        <v>2</v>
      </c>
      <c r="E405" s="1">
        <f>J393*A408*A408</f>
        <v>22.137648000000002</v>
      </c>
      <c r="F405" s="1" t="s">
        <v>6</v>
      </c>
      <c r="G405" s="1">
        <f>K396*A408*A408</f>
        <v>26.966992000000001</v>
      </c>
      <c r="H405" s="1" t="s">
        <v>22</v>
      </c>
      <c r="I405" s="1">
        <f>J399*A408*A408</f>
        <v>32.064032000000005</v>
      </c>
      <c r="J405" s="1" t="s">
        <v>27</v>
      </c>
      <c r="K405" s="1">
        <f>J402*A408*A408</f>
        <v>52.238576000000002</v>
      </c>
    </row>
    <row r="406" spans="1:15">
      <c r="A406" s="22">
        <v>0.48</v>
      </c>
      <c r="B406" s="22"/>
      <c r="C406" s="22"/>
      <c r="D406" s="1" t="s">
        <v>3</v>
      </c>
      <c r="E406" s="1">
        <f>M393*A408*A406</f>
        <v>22.181951999999999</v>
      </c>
      <c r="F406" s="1" t="s">
        <v>7</v>
      </c>
      <c r="G406" s="1">
        <f>N396*A408*A406</f>
        <v>20.422272</v>
      </c>
      <c r="H406" s="1" t="s">
        <v>23</v>
      </c>
      <c r="I406" s="1">
        <f>M399*A408*A406</f>
        <v>30.40128</v>
      </c>
      <c r="J406" s="1" t="s">
        <v>28</v>
      </c>
      <c r="K406" s="1">
        <f>M402*A408*A406</f>
        <v>48.152832000000004</v>
      </c>
    </row>
    <row r="407" spans="1:15">
      <c r="A407" s="23" t="s">
        <v>30</v>
      </c>
      <c r="B407" s="24"/>
      <c r="C407" s="25"/>
      <c r="D407" s="6" t="s">
        <v>56</v>
      </c>
      <c r="E407" s="6">
        <f>SUM(E403:E406)</f>
        <v>85.23</v>
      </c>
      <c r="F407" s="6" t="s">
        <v>57</v>
      </c>
      <c r="G407" s="6">
        <f>SUM(G403:G406)</f>
        <v>91.133199999999988</v>
      </c>
      <c r="H407" s="6" t="s">
        <v>58</v>
      </c>
      <c r="I407" s="6">
        <f>SUM(I403:I406)</f>
        <v>116.63600000000001</v>
      </c>
      <c r="J407" s="6" t="s">
        <v>59</v>
      </c>
      <c r="K407" s="6">
        <f>SUM(K403:K406)</f>
        <v>193.06040000000002</v>
      </c>
    </row>
    <row r="408" spans="1:15">
      <c r="A408" s="22">
        <v>0.52</v>
      </c>
      <c r="B408" s="22"/>
      <c r="C408" s="22"/>
      <c r="D408" s="21" t="s">
        <v>60</v>
      </c>
      <c r="E408" s="21">
        <f>3600/(E407*((1-0.5)*0.5)+G407*((1-0.5)*0.5)+((0.5*(I407+K407))*(1-0.5)))</f>
        <v>29.625996482735861</v>
      </c>
      <c r="F408" s="2"/>
      <c r="G408" s="2"/>
      <c r="H408" s="2"/>
      <c r="I408" s="2"/>
      <c r="J408" s="2"/>
      <c r="K408" s="2"/>
    </row>
    <row r="411" spans="1:15">
      <c r="A411" s="36" t="s">
        <v>98</v>
      </c>
      <c r="B411" s="36"/>
      <c r="C411" s="36"/>
      <c r="D411" s="26" t="s">
        <v>0</v>
      </c>
      <c r="E411" s="26"/>
      <c r="F411" s="26"/>
      <c r="G411" s="27" t="s">
        <v>1</v>
      </c>
      <c r="H411" s="28"/>
      <c r="I411" s="29"/>
      <c r="J411" s="30" t="s">
        <v>2</v>
      </c>
      <c r="K411" s="31"/>
      <c r="L411" s="32"/>
      <c r="M411" s="30" t="s">
        <v>3</v>
      </c>
      <c r="N411" s="31"/>
      <c r="O411" s="32"/>
    </row>
    <row r="412" spans="1:15">
      <c r="A412" s="1"/>
      <c r="B412" s="3" t="s">
        <v>62</v>
      </c>
      <c r="C412" s="3" t="s">
        <v>63</v>
      </c>
      <c r="D412" s="9">
        <v>1</v>
      </c>
      <c r="E412" s="9">
        <v>2</v>
      </c>
      <c r="F412" s="9">
        <v>3</v>
      </c>
      <c r="G412" s="9">
        <v>1</v>
      </c>
      <c r="H412" s="9">
        <v>2</v>
      </c>
      <c r="I412" s="9">
        <v>3</v>
      </c>
      <c r="J412" s="13">
        <v>1</v>
      </c>
      <c r="K412" s="13">
        <v>2</v>
      </c>
      <c r="L412" s="13">
        <v>3</v>
      </c>
      <c r="M412" s="13">
        <v>1</v>
      </c>
      <c r="N412" s="13">
        <v>2</v>
      </c>
      <c r="O412" s="13">
        <v>3</v>
      </c>
    </row>
    <row r="413" spans="1:15">
      <c r="A413" s="19" t="s">
        <v>8</v>
      </c>
      <c r="B413" s="20">
        <v>26.83</v>
      </c>
      <c r="C413" s="20">
        <v>34.26</v>
      </c>
      <c r="D413" s="5">
        <f>B415+B424</f>
        <v>99.94</v>
      </c>
      <c r="E413" s="10">
        <f>B413+B414</f>
        <v>49.25</v>
      </c>
      <c r="F413" s="10">
        <v>0</v>
      </c>
      <c r="G413" s="5">
        <f>B415+C424</f>
        <v>92.94</v>
      </c>
      <c r="H413" s="10">
        <f>B413+B414</f>
        <v>49.25</v>
      </c>
      <c r="I413" s="10">
        <v>0</v>
      </c>
      <c r="J413" s="5">
        <f>C415+C424</f>
        <v>92.94</v>
      </c>
      <c r="K413" s="14">
        <f>C413+C414</f>
        <v>66.55</v>
      </c>
      <c r="L413" s="14">
        <v>0</v>
      </c>
      <c r="M413" s="5">
        <f>C415+B424</f>
        <v>99.94</v>
      </c>
      <c r="N413" s="14">
        <f>C413+C414</f>
        <v>66.55</v>
      </c>
      <c r="O413" s="14">
        <v>0</v>
      </c>
    </row>
    <row r="414" spans="1:15">
      <c r="A414" s="7" t="s">
        <v>9</v>
      </c>
      <c r="B414" s="1">
        <v>22.42</v>
      </c>
      <c r="C414" s="1">
        <v>32.29</v>
      </c>
      <c r="D414" s="26" t="s">
        <v>4</v>
      </c>
      <c r="E414" s="26"/>
      <c r="F414" s="26"/>
      <c r="G414" s="27" t="s">
        <v>5</v>
      </c>
      <c r="H414" s="28"/>
      <c r="I414" s="29"/>
      <c r="J414" s="30" t="s">
        <v>6</v>
      </c>
      <c r="K414" s="31"/>
      <c r="L414" s="32"/>
      <c r="M414" s="30" t="s">
        <v>7</v>
      </c>
      <c r="N414" s="31"/>
      <c r="O414" s="32"/>
    </row>
    <row r="415" spans="1:15">
      <c r="A415" s="20" t="s">
        <v>10</v>
      </c>
      <c r="B415" s="20">
        <v>64.94</v>
      </c>
      <c r="C415" s="20">
        <v>64.94</v>
      </c>
      <c r="D415" s="9">
        <v>1</v>
      </c>
      <c r="E415" s="9">
        <v>2</v>
      </c>
      <c r="F415" s="9">
        <v>3</v>
      </c>
      <c r="G415" s="9">
        <v>1</v>
      </c>
      <c r="H415" s="9">
        <v>2</v>
      </c>
      <c r="I415" s="9">
        <v>3</v>
      </c>
      <c r="J415" s="13">
        <v>1</v>
      </c>
      <c r="K415" s="13">
        <v>2</v>
      </c>
      <c r="L415" s="13">
        <v>3</v>
      </c>
      <c r="M415" s="13">
        <v>1</v>
      </c>
      <c r="N415" s="13">
        <v>2</v>
      </c>
      <c r="O415" s="13">
        <v>3</v>
      </c>
    </row>
    <row r="416" spans="1:15">
      <c r="A416" s="20" t="s">
        <v>11</v>
      </c>
      <c r="B416" s="20">
        <v>16.54</v>
      </c>
      <c r="C416" s="20">
        <v>13.03</v>
      </c>
      <c r="D416" s="5">
        <f>B420+B421+B417+B418</f>
        <v>99.079999999999984</v>
      </c>
      <c r="E416" s="10">
        <f>B419</f>
        <v>81.819999999999993</v>
      </c>
      <c r="F416" s="10">
        <v>0</v>
      </c>
      <c r="G416" s="10">
        <f>B420+B421+B417+C418</f>
        <v>99.079999999999984</v>
      </c>
      <c r="H416" s="5">
        <f>C419</f>
        <v>99.73</v>
      </c>
      <c r="I416" s="10">
        <v>0</v>
      </c>
      <c r="J416" s="14">
        <f>C420+C421+C417+C418</f>
        <v>90.539999999999992</v>
      </c>
      <c r="K416" s="5">
        <f>C419</f>
        <v>99.73</v>
      </c>
      <c r="L416" s="14">
        <v>0</v>
      </c>
      <c r="M416" s="5">
        <f>C420+C421+C417+B418</f>
        <v>90.539999999999992</v>
      </c>
      <c r="N416" s="14">
        <f>B419</f>
        <v>81.819999999999993</v>
      </c>
      <c r="O416" s="14">
        <v>0</v>
      </c>
    </row>
    <row r="417" spans="1:15">
      <c r="A417" s="1" t="s">
        <v>12</v>
      </c>
      <c r="B417" s="1">
        <v>32.4</v>
      </c>
      <c r="C417" s="1">
        <v>27.08</v>
      </c>
      <c r="D417" s="26" t="s">
        <v>20</v>
      </c>
      <c r="E417" s="26"/>
      <c r="F417" s="26"/>
      <c r="G417" s="27" t="s">
        <v>21</v>
      </c>
      <c r="H417" s="28"/>
      <c r="I417" s="29"/>
      <c r="J417" s="30" t="s">
        <v>22</v>
      </c>
      <c r="K417" s="31"/>
      <c r="L417" s="32"/>
      <c r="M417" s="30" t="s">
        <v>23</v>
      </c>
      <c r="N417" s="31"/>
      <c r="O417" s="32"/>
    </row>
    <row r="418" spans="1:15">
      <c r="A418" s="20" t="s">
        <v>13</v>
      </c>
      <c r="B418" s="20">
        <v>26.1</v>
      </c>
      <c r="C418" s="20">
        <v>26.1</v>
      </c>
      <c r="D418" s="9">
        <v>1</v>
      </c>
      <c r="E418" s="9">
        <v>2</v>
      </c>
      <c r="F418" s="9">
        <v>3</v>
      </c>
      <c r="G418" s="9">
        <v>1</v>
      </c>
      <c r="H418" s="9">
        <v>2</v>
      </c>
      <c r="I418" s="9">
        <v>3</v>
      </c>
      <c r="J418" s="13">
        <v>1</v>
      </c>
      <c r="K418" s="13">
        <v>2</v>
      </c>
      <c r="L418" s="13">
        <v>3</v>
      </c>
      <c r="M418" s="13">
        <v>1</v>
      </c>
      <c r="N418" s="13">
        <v>2</v>
      </c>
      <c r="O418" s="13">
        <v>3</v>
      </c>
    </row>
    <row r="419" spans="1:15">
      <c r="A419" s="1" t="s">
        <v>14</v>
      </c>
      <c r="B419" s="1">
        <v>81.819999999999993</v>
      </c>
      <c r="C419" s="1">
        <v>99.73</v>
      </c>
      <c r="D419" s="5">
        <f>B420+B421+B413+B422</f>
        <v>115.11</v>
      </c>
      <c r="E419" s="10" t="s">
        <v>24</v>
      </c>
      <c r="F419" s="10" t="s">
        <v>24</v>
      </c>
      <c r="G419" s="5">
        <f>C420+C421+B413+B422</f>
        <v>111.89</v>
      </c>
      <c r="H419" s="10" t="s">
        <v>24</v>
      </c>
      <c r="I419" s="10" t="s">
        <v>24</v>
      </c>
      <c r="J419" s="5">
        <f>C420+C421+C413+C422</f>
        <v>119.32000000000001</v>
      </c>
      <c r="K419" s="14" t="s">
        <v>24</v>
      </c>
      <c r="L419" s="14" t="s">
        <v>24</v>
      </c>
      <c r="M419" s="5">
        <f>B420+B421+C413+C422</f>
        <v>122.54</v>
      </c>
      <c r="N419" s="14" t="s">
        <v>24</v>
      </c>
      <c r="O419" s="14" t="s">
        <v>24</v>
      </c>
    </row>
    <row r="420" spans="1:15">
      <c r="A420" s="1" t="s">
        <v>15</v>
      </c>
      <c r="B420" s="1">
        <v>29.91</v>
      </c>
      <c r="C420" s="1">
        <v>26.69</v>
      </c>
      <c r="D420" s="26" t="s">
        <v>25</v>
      </c>
      <c r="E420" s="26"/>
      <c r="F420" s="26"/>
      <c r="G420" s="27" t="s">
        <v>26</v>
      </c>
      <c r="H420" s="28"/>
      <c r="I420" s="29"/>
      <c r="J420" s="30" t="s">
        <v>27</v>
      </c>
      <c r="K420" s="31"/>
      <c r="L420" s="32"/>
      <c r="M420" s="30" t="s">
        <v>28</v>
      </c>
      <c r="N420" s="31"/>
      <c r="O420" s="32"/>
    </row>
    <row r="421" spans="1:15">
      <c r="A421" s="1" t="s">
        <v>16</v>
      </c>
      <c r="B421" s="1">
        <v>10.67</v>
      </c>
      <c r="C421" s="1">
        <v>10.67</v>
      </c>
      <c r="D421" s="11">
        <v>1</v>
      </c>
      <c r="E421" s="11">
        <v>2</v>
      </c>
      <c r="F421" s="11">
        <v>3</v>
      </c>
      <c r="G421" s="11">
        <v>1</v>
      </c>
      <c r="H421" s="11">
        <v>2</v>
      </c>
      <c r="I421" s="11">
        <v>3</v>
      </c>
      <c r="J421" s="15">
        <v>1</v>
      </c>
      <c r="K421" s="15">
        <v>2</v>
      </c>
      <c r="L421" s="15">
        <v>3</v>
      </c>
      <c r="M421" s="15">
        <v>1</v>
      </c>
      <c r="N421" s="15">
        <v>2</v>
      </c>
      <c r="O421" s="15">
        <v>3</v>
      </c>
    </row>
    <row r="422" spans="1:15">
      <c r="A422" s="1" t="s">
        <v>17</v>
      </c>
      <c r="B422" s="1">
        <v>47.7</v>
      </c>
      <c r="C422" s="4">
        <v>47.7</v>
      </c>
      <c r="D422" s="5">
        <f>B423+B415+B424+B413+B422</f>
        <v>204.57</v>
      </c>
      <c r="E422" s="10">
        <f>B420+B417+B418+B421</f>
        <v>99.08</v>
      </c>
      <c r="F422" s="10" t="s">
        <v>24</v>
      </c>
      <c r="G422" s="5">
        <f>B423+B415+C424+C413+C422</f>
        <v>205</v>
      </c>
      <c r="H422" s="10">
        <f>B420+B417+B418+B421</f>
        <v>99.08</v>
      </c>
      <c r="I422" s="10" t="s">
        <v>24</v>
      </c>
      <c r="J422" s="5">
        <f>C423+C415+C424+C413+C422</f>
        <v>205</v>
      </c>
      <c r="K422" s="14">
        <f>C420+C417+C418+C421</f>
        <v>90.54</v>
      </c>
      <c r="L422" s="14" t="s">
        <v>24</v>
      </c>
      <c r="M422" s="5">
        <f>C423+C415+B424+B413+B422</f>
        <v>204.57</v>
      </c>
      <c r="N422" s="14">
        <f>C420+C417+C418+C421</f>
        <v>90.54</v>
      </c>
      <c r="O422" s="14" t="s">
        <v>24</v>
      </c>
    </row>
    <row r="423" spans="1:15">
      <c r="A423" s="1" t="s">
        <v>18</v>
      </c>
      <c r="B423" s="1">
        <v>30.1</v>
      </c>
      <c r="C423" s="1">
        <v>30.1</v>
      </c>
      <c r="D423" s="1" t="s">
        <v>0</v>
      </c>
      <c r="E423" s="1">
        <f>D413*A426*A426</f>
        <v>9.6042339999999999</v>
      </c>
      <c r="F423" s="1" t="s">
        <v>4</v>
      </c>
      <c r="G423" s="1">
        <f>D416*A426*A426</f>
        <v>9.5215879999999977</v>
      </c>
      <c r="H423" s="1" t="s">
        <v>20</v>
      </c>
      <c r="I423" s="1">
        <f>D419*A426*A426</f>
        <v>11.062071</v>
      </c>
      <c r="J423" s="1" t="s">
        <v>25</v>
      </c>
      <c r="K423" s="1">
        <f>D422*A426*A426</f>
        <v>19.659177</v>
      </c>
      <c r="L423" s="2"/>
      <c r="M423" s="2"/>
      <c r="N423" s="2"/>
      <c r="O423" s="2"/>
    </row>
    <row r="424" spans="1:15">
      <c r="A424" s="1" t="s">
        <v>19</v>
      </c>
      <c r="B424" s="1">
        <v>35</v>
      </c>
      <c r="C424" s="1">
        <v>28</v>
      </c>
      <c r="D424" s="1" t="s">
        <v>1</v>
      </c>
      <c r="E424" s="1">
        <f>G413*A426*A428</f>
        <v>19.879865999999996</v>
      </c>
      <c r="F424" s="1" t="s">
        <v>5</v>
      </c>
      <c r="G424" s="1">
        <f>H416*A426*A428</f>
        <v>21.332246999999999</v>
      </c>
      <c r="H424" s="1" t="s">
        <v>21</v>
      </c>
      <c r="I424" s="1">
        <f>G419*A426*A428</f>
        <v>23.933270999999994</v>
      </c>
      <c r="J424" s="1" t="s">
        <v>26</v>
      </c>
      <c r="K424" s="1">
        <f>G422*A426*A428</f>
        <v>43.849499999999992</v>
      </c>
      <c r="L424" s="2"/>
      <c r="M424" s="2"/>
      <c r="N424" s="2"/>
      <c r="O424" s="2"/>
    </row>
    <row r="425" spans="1:15">
      <c r="A425" s="33" t="s">
        <v>65</v>
      </c>
      <c r="B425" s="34"/>
      <c r="C425" s="35"/>
      <c r="D425" s="1" t="s">
        <v>2</v>
      </c>
      <c r="E425" s="1">
        <f>J413*A428*A428</f>
        <v>44.248733999999992</v>
      </c>
      <c r="F425" s="1" t="s">
        <v>6</v>
      </c>
      <c r="G425" s="1">
        <f>K416*A428*A428</f>
        <v>47.481452999999995</v>
      </c>
      <c r="H425" s="1" t="s">
        <v>22</v>
      </c>
      <c r="I425" s="1">
        <f>J419*A428*A428</f>
        <v>56.808251999999996</v>
      </c>
      <c r="J425" s="1" t="s">
        <v>27</v>
      </c>
      <c r="K425" s="1">
        <f>J422*A428*A428</f>
        <v>97.600499999999982</v>
      </c>
    </row>
    <row r="426" spans="1:15">
      <c r="A426" s="22">
        <v>0.31</v>
      </c>
      <c r="B426" s="22"/>
      <c r="C426" s="22"/>
      <c r="D426" s="1" t="s">
        <v>3</v>
      </c>
      <c r="E426" s="1">
        <f>M413*A428*A426</f>
        <v>21.377165999999995</v>
      </c>
      <c r="F426" s="1" t="s">
        <v>7</v>
      </c>
      <c r="G426" s="1">
        <f>M416*A428*A426</f>
        <v>19.366505999999998</v>
      </c>
      <c r="H426" s="1" t="s">
        <v>23</v>
      </c>
      <c r="I426" s="1">
        <f>M419*A428*A426</f>
        <v>26.211306</v>
      </c>
      <c r="J426" s="1" t="s">
        <v>28</v>
      </c>
      <c r="K426" s="1">
        <f>M422*A428*A426</f>
        <v>43.757522999999992</v>
      </c>
    </row>
    <row r="427" spans="1:15">
      <c r="A427" s="23" t="s">
        <v>113</v>
      </c>
      <c r="B427" s="24"/>
      <c r="C427" s="25"/>
      <c r="D427" s="6" t="s">
        <v>56</v>
      </c>
      <c r="E427" s="6">
        <f>SUM(E423:E426)</f>
        <v>95.109999999999985</v>
      </c>
      <c r="F427" s="6" t="s">
        <v>57</v>
      </c>
      <c r="G427" s="6">
        <f>SUM(G423:G426)</f>
        <v>97.701793999999992</v>
      </c>
      <c r="H427" s="6" t="s">
        <v>58</v>
      </c>
      <c r="I427" s="6">
        <f>SUM(I423:I426)</f>
        <v>118.01489999999998</v>
      </c>
      <c r="J427" s="6" t="s">
        <v>59</v>
      </c>
      <c r="K427" s="6">
        <f>SUM(K423:K426)</f>
        <v>204.86669999999998</v>
      </c>
    </row>
    <row r="428" spans="1:15">
      <c r="A428" s="22">
        <v>0.69</v>
      </c>
      <c r="B428" s="22"/>
      <c r="C428" s="22"/>
      <c r="D428" s="21" t="s">
        <v>60</v>
      </c>
      <c r="E428" s="21">
        <f>3600/(E427*((1-0.5)*0.5)+G427*((1-0.5)*0.5)+((0.5*(I427+K427))*(1-0.5)))</f>
        <v>27.923568863866429</v>
      </c>
      <c r="F428" s="2"/>
      <c r="G428" s="2"/>
      <c r="H428" s="2"/>
      <c r="I428" s="2"/>
      <c r="J428" s="2"/>
      <c r="K428" s="2"/>
    </row>
    <row r="431" spans="1:15">
      <c r="A431" s="36" t="s">
        <v>99</v>
      </c>
      <c r="B431" s="36"/>
      <c r="C431" s="36"/>
      <c r="D431" s="26" t="s">
        <v>0</v>
      </c>
      <c r="E431" s="26"/>
      <c r="F431" s="26"/>
      <c r="G431" s="27" t="s">
        <v>1</v>
      </c>
      <c r="H431" s="28"/>
      <c r="I431" s="29"/>
      <c r="J431" s="30" t="s">
        <v>2</v>
      </c>
      <c r="K431" s="31"/>
      <c r="L431" s="32"/>
      <c r="M431" s="30" t="s">
        <v>3</v>
      </c>
      <c r="N431" s="31"/>
      <c r="O431" s="32"/>
    </row>
    <row r="432" spans="1:15">
      <c r="A432" s="1"/>
      <c r="B432" s="3" t="s">
        <v>62</v>
      </c>
      <c r="C432" s="3" t="s">
        <v>63</v>
      </c>
      <c r="D432" s="9">
        <v>1</v>
      </c>
      <c r="E432" s="9">
        <v>2</v>
      </c>
      <c r="F432" s="9">
        <v>3</v>
      </c>
      <c r="G432" s="9">
        <v>1</v>
      </c>
      <c r="H432" s="9">
        <v>2</v>
      </c>
      <c r="I432" s="9">
        <v>3</v>
      </c>
      <c r="J432" s="13">
        <v>1</v>
      </c>
      <c r="K432" s="13">
        <v>2</v>
      </c>
      <c r="L432" s="13">
        <v>3</v>
      </c>
      <c r="M432" s="13">
        <v>1</v>
      </c>
      <c r="N432" s="13">
        <v>2</v>
      </c>
      <c r="O432" s="13">
        <v>3</v>
      </c>
    </row>
    <row r="433" spans="1:15">
      <c r="A433" s="19" t="s">
        <v>8</v>
      </c>
      <c r="B433" s="20">
        <v>26.72</v>
      </c>
      <c r="C433" s="20">
        <v>34.119999999999997</v>
      </c>
      <c r="D433" s="5">
        <f>B435+B444</f>
        <v>101.3</v>
      </c>
      <c r="E433" s="10">
        <f>B433+B434</f>
        <v>49.14</v>
      </c>
      <c r="F433" s="10">
        <v>0</v>
      </c>
      <c r="G433" s="5">
        <f>B435+C444</f>
        <v>94.3</v>
      </c>
      <c r="H433" s="10">
        <f>B433+B434</f>
        <v>49.14</v>
      </c>
      <c r="I433" s="10">
        <v>0</v>
      </c>
      <c r="J433" s="5">
        <f>C435+C444</f>
        <v>94.3</v>
      </c>
      <c r="K433" s="14">
        <f>C433+C434</f>
        <v>66.41</v>
      </c>
      <c r="L433" s="14">
        <v>0</v>
      </c>
      <c r="M433" s="5">
        <f>C435+B444</f>
        <v>101.3</v>
      </c>
      <c r="N433" s="14">
        <f>C433+C434</f>
        <v>66.41</v>
      </c>
      <c r="O433" s="14">
        <v>0</v>
      </c>
    </row>
    <row r="434" spans="1:15">
      <c r="A434" s="7" t="s">
        <v>9</v>
      </c>
      <c r="B434" s="1">
        <v>22.42</v>
      </c>
      <c r="C434" s="1">
        <v>32.29</v>
      </c>
      <c r="D434" s="26" t="s">
        <v>4</v>
      </c>
      <c r="E434" s="26"/>
      <c r="F434" s="26"/>
      <c r="G434" s="27" t="s">
        <v>5</v>
      </c>
      <c r="H434" s="28"/>
      <c r="I434" s="29"/>
      <c r="J434" s="30" t="s">
        <v>6</v>
      </c>
      <c r="K434" s="31"/>
      <c r="L434" s="32"/>
      <c r="M434" s="30" t="s">
        <v>7</v>
      </c>
      <c r="N434" s="31"/>
      <c r="O434" s="32"/>
    </row>
    <row r="435" spans="1:15">
      <c r="A435" s="20" t="s">
        <v>10</v>
      </c>
      <c r="B435" s="20">
        <v>66.3</v>
      </c>
      <c r="C435" s="20">
        <v>66.3</v>
      </c>
      <c r="D435" s="9">
        <v>1</v>
      </c>
      <c r="E435" s="9">
        <v>2</v>
      </c>
      <c r="F435" s="9">
        <v>3</v>
      </c>
      <c r="G435" s="9">
        <v>1</v>
      </c>
      <c r="H435" s="9">
        <v>2</v>
      </c>
      <c r="I435" s="9">
        <v>3</v>
      </c>
      <c r="J435" s="13">
        <v>1</v>
      </c>
      <c r="K435" s="13">
        <v>2</v>
      </c>
      <c r="L435" s="13">
        <v>3</v>
      </c>
      <c r="M435" s="13">
        <v>1</v>
      </c>
      <c r="N435" s="13">
        <v>2</v>
      </c>
      <c r="O435" s="13">
        <v>3</v>
      </c>
    </row>
    <row r="436" spans="1:15">
      <c r="A436" s="20" t="s">
        <v>11</v>
      </c>
      <c r="B436" s="20">
        <v>20.43</v>
      </c>
      <c r="C436" s="20">
        <v>16.920000000000002</v>
      </c>
      <c r="D436" s="10">
        <f>B440+B441+B437+B438</f>
        <v>80.179999999999993</v>
      </c>
      <c r="E436" s="5">
        <f>B439</f>
        <v>81.819999999999993</v>
      </c>
      <c r="F436" s="10">
        <v>0</v>
      </c>
      <c r="G436" s="10">
        <f>B440+B441+B437+C438</f>
        <v>80.179999999999993</v>
      </c>
      <c r="H436" s="5">
        <f>C439</f>
        <v>99.73</v>
      </c>
      <c r="I436" s="10">
        <v>0</v>
      </c>
      <c r="J436" s="14">
        <f>C440+C441+C437+C438</f>
        <v>71.64</v>
      </c>
      <c r="K436" s="5">
        <f>C439</f>
        <v>99.73</v>
      </c>
      <c r="L436" s="14">
        <v>0</v>
      </c>
      <c r="M436" s="14">
        <f>C440+C441+C437+B438</f>
        <v>71.64</v>
      </c>
      <c r="N436" s="5">
        <f>B439</f>
        <v>81.819999999999993</v>
      </c>
      <c r="O436" s="14">
        <v>0</v>
      </c>
    </row>
    <row r="437" spans="1:15">
      <c r="A437" s="1" t="s">
        <v>12</v>
      </c>
      <c r="B437" s="1">
        <v>32.4</v>
      </c>
      <c r="C437" s="1">
        <v>27.08</v>
      </c>
      <c r="D437" s="26" t="s">
        <v>20</v>
      </c>
      <c r="E437" s="26"/>
      <c r="F437" s="26"/>
      <c r="G437" s="27" t="s">
        <v>21</v>
      </c>
      <c r="H437" s="28"/>
      <c r="I437" s="29"/>
      <c r="J437" s="30" t="s">
        <v>22</v>
      </c>
      <c r="K437" s="31"/>
      <c r="L437" s="32"/>
      <c r="M437" s="30" t="s">
        <v>23</v>
      </c>
      <c r="N437" s="31"/>
      <c r="O437" s="32"/>
    </row>
    <row r="438" spans="1:15">
      <c r="A438" s="20" t="s">
        <v>13</v>
      </c>
      <c r="B438" s="20">
        <v>7.2</v>
      </c>
      <c r="C438" s="20">
        <v>7.2</v>
      </c>
      <c r="D438" s="9">
        <v>1</v>
      </c>
      <c r="E438" s="9">
        <v>2</v>
      </c>
      <c r="F438" s="9">
        <v>3</v>
      </c>
      <c r="G438" s="9">
        <v>1</v>
      </c>
      <c r="H438" s="9">
        <v>2</v>
      </c>
      <c r="I438" s="9">
        <v>3</v>
      </c>
      <c r="J438" s="13">
        <v>1</v>
      </c>
      <c r="K438" s="13">
        <v>2</v>
      </c>
      <c r="L438" s="13">
        <v>3</v>
      </c>
      <c r="M438" s="13">
        <v>1</v>
      </c>
      <c r="N438" s="13">
        <v>2</v>
      </c>
      <c r="O438" s="13">
        <v>3</v>
      </c>
    </row>
    <row r="439" spans="1:15">
      <c r="A439" s="1" t="s">
        <v>14</v>
      </c>
      <c r="B439" s="1">
        <v>81.819999999999993</v>
      </c>
      <c r="C439" s="1">
        <v>99.73</v>
      </c>
      <c r="D439" s="5">
        <f>B440+B441+B433+B442</f>
        <v>115</v>
      </c>
      <c r="E439" s="10" t="s">
        <v>24</v>
      </c>
      <c r="F439" s="10" t="s">
        <v>24</v>
      </c>
      <c r="G439" s="5">
        <f>C440+C441+B433+B442</f>
        <v>111.78</v>
      </c>
      <c r="H439" s="10" t="s">
        <v>24</v>
      </c>
      <c r="I439" s="10" t="s">
        <v>24</v>
      </c>
      <c r="J439" s="5">
        <f>C440+C441+C433+C442</f>
        <v>119.17999999999999</v>
      </c>
      <c r="K439" s="14" t="s">
        <v>24</v>
      </c>
      <c r="L439" s="14" t="s">
        <v>24</v>
      </c>
      <c r="M439" s="5">
        <f>B440+B441+C433+C442</f>
        <v>122.39999999999999</v>
      </c>
      <c r="N439" s="14" t="s">
        <v>24</v>
      </c>
      <c r="O439" s="14" t="s">
        <v>24</v>
      </c>
    </row>
    <row r="440" spans="1:15">
      <c r="A440" s="1" t="s">
        <v>15</v>
      </c>
      <c r="B440" s="1">
        <v>29.91</v>
      </c>
      <c r="C440" s="1">
        <v>26.69</v>
      </c>
      <c r="D440" s="26" t="s">
        <v>25</v>
      </c>
      <c r="E440" s="26"/>
      <c r="F440" s="26"/>
      <c r="G440" s="27" t="s">
        <v>26</v>
      </c>
      <c r="H440" s="28"/>
      <c r="I440" s="29"/>
      <c r="J440" s="30" t="s">
        <v>27</v>
      </c>
      <c r="K440" s="31"/>
      <c r="L440" s="32"/>
      <c r="M440" s="30" t="s">
        <v>28</v>
      </c>
      <c r="N440" s="31"/>
      <c r="O440" s="32"/>
    </row>
    <row r="441" spans="1:15">
      <c r="A441" s="1" t="s">
        <v>16</v>
      </c>
      <c r="B441" s="1">
        <v>10.67</v>
      </c>
      <c r="C441" s="1">
        <v>10.67</v>
      </c>
      <c r="D441" s="11">
        <v>1</v>
      </c>
      <c r="E441" s="11">
        <v>2</v>
      </c>
      <c r="F441" s="11">
        <v>3</v>
      </c>
      <c r="G441" s="11">
        <v>1</v>
      </c>
      <c r="H441" s="11">
        <v>2</v>
      </c>
      <c r="I441" s="11">
        <v>3</v>
      </c>
      <c r="J441" s="15">
        <v>1</v>
      </c>
      <c r="K441" s="15">
        <v>2</v>
      </c>
      <c r="L441" s="15">
        <v>3</v>
      </c>
      <c r="M441" s="15">
        <v>1</v>
      </c>
      <c r="N441" s="15">
        <v>2</v>
      </c>
      <c r="O441" s="15">
        <v>3</v>
      </c>
    </row>
    <row r="442" spans="1:15">
      <c r="A442" s="1" t="s">
        <v>17</v>
      </c>
      <c r="B442" s="1">
        <v>47.7</v>
      </c>
      <c r="C442" s="4">
        <v>47.7</v>
      </c>
      <c r="D442" s="5">
        <f>B443+B435+B444+B433+B442</f>
        <v>205.82</v>
      </c>
      <c r="E442" s="10">
        <f>B440+B437+B438+B441</f>
        <v>80.180000000000007</v>
      </c>
      <c r="F442" s="10" t="s">
        <v>24</v>
      </c>
      <c r="G442" s="5">
        <f>B443+B435+C444+C433+C442</f>
        <v>206.22000000000003</v>
      </c>
      <c r="H442" s="10">
        <f>B440+B437+B438+B441</f>
        <v>80.180000000000007</v>
      </c>
      <c r="I442" s="10" t="s">
        <v>24</v>
      </c>
      <c r="J442" s="5">
        <f>C443+C435+C444+C433+C442</f>
        <v>206.22000000000003</v>
      </c>
      <c r="K442" s="14">
        <f>C440+C437+C438+C441</f>
        <v>71.64</v>
      </c>
      <c r="L442" s="14" t="s">
        <v>24</v>
      </c>
      <c r="M442" s="5">
        <f>C443+C435+B444+B433+B442</f>
        <v>205.82</v>
      </c>
      <c r="N442" s="14">
        <f>C440+C437+C438+C441</f>
        <v>71.64</v>
      </c>
      <c r="O442" s="14" t="s">
        <v>24</v>
      </c>
    </row>
    <row r="443" spans="1:15">
      <c r="A443" s="1" t="s">
        <v>18</v>
      </c>
      <c r="B443" s="1">
        <v>30.1</v>
      </c>
      <c r="C443" s="1">
        <v>30.1</v>
      </c>
      <c r="D443" s="1" t="s">
        <v>0</v>
      </c>
      <c r="E443" s="1">
        <f>D433*A446*A446</f>
        <v>7.9419200000000005</v>
      </c>
      <c r="F443" s="1" t="s">
        <v>4</v>
      </c>
      <c r="G443" s="1">
        <f>E436*A446*A446</f>
        <v>6.4146880000000008</v>
      </c>
      <c r="H443" s="1" t="s">
        <v>20</v>
      </c>
      <c r="I443" s="1">
        <f>D439*A446*A446</f>
        <v>9.0160000000000018</v>
      </c>
      <c r="J443" s="1" t="s">
        <v>25</v>
      </c>
      <c r="K443" s="1">
        <f>D442*A446*A446</f>
        <v>16.136288000000004</v>
      </c>
      <c r="L443" s="2"/>
      <c r="M443" s="2"/>
      <c r="N443" s="2"/>
      <c r="O443" s="2"/>
    </row>
    <row r="444" spans="1:15">
      <c r="A444" s="1" t="s">
        <v>19</v>
      </c>
      <c r="B444" s="1">
        <v>35</v>
      </c>
      <c r="C444" s="1">
        <v>28</v>
      </c>
      <c r="D444" s="1" t="s">
        <v>1</v>
      </c>
      <c r="E444" s="1">
        <f>G433*A446*A448</f>
        <v>19.01088</v>
      </c>
      <c r="F444" s="1" t="s">
        <v>5</v>
      </c>
      <c r="G444" s="1">
        <f>H436*A446*A448</f>
        <v>20.105568000000002</v>
      </c>
      <c r="H444" s="1" t="s">
        <v>21</v>
      </c>
      <c r="I444" s="1">
        <f>G439*A446*A448</f>
        <v>22.534848000000004</v>
      </c>
      <c r="J444" s="1" t="s">
        <v>26</v>
      </c>
      <c r="K444" s="1">
        <f>G442*A446*A448</f>
        <v>41.573952000000006</v>
      </c>
      <c r="L444" s="2"/>
      <c r="M444" s="2"/>
      <c r="N444" s="2"/>
      <c r="O444" s="2"/>
    </row>
    <row r="445" spans="1:15">
      <c r="A445" s="33" t="s">
        <v>65</v>
      </c>
      <c r="B445" s="34"/>
      <c r="C445" s="35"/>
      <c r="D445" s="1" t="s">
        <v>2</v>
      </c>
      <c r="E445" s="1">
        <f>J433*A448*A448</f>
        <v>48.885120000000001</v>
      </c>
      <c r="F445" s="1" t="s">
        <v>6</v>
      </c>
      <c r="G445" s="1">
        <f>K436*A448*A448</f>
        <v>51.700032</v>
      </c>
      <c r="H445" s="1" t="s">
        <v>22</v>
      </c>
      <c r="I445" s="1">
        <f>J439*A448*A448</f>
        <v>61.782911999999989</v>
      </c>
      <c r="J445" s="1" t="s">
        <v>27</v>
      </c>
      <c r="K445" s="1">
        <f>J442*A448*A448</f>
        <v>106.90444800000002</v>
      </c>
    </row>
    <row r="446" spans="1:15">
      <c r="A446" s="22">
        <v>0.28000000000000003</v>
      </c>
      <c r="B446" s="22"/>
      <c r="C446" s="22"/>
      <c r="D446" s="1" t="s">
        <v>3</v>
      </c>
      <c r="E446" s="1">
        <f>M433*A448*A446</f>
        <v>20.422080000000001</v>
      </c>
      <c r="F446" s="1" t="s">
        <v>7</v>
      </c>
      <c r="G446" s="1">
        <f>N436*A448*A446</f>
        <v>16.494911999999999</v>
      </c>
      <c r="H446" s="1" t="s">
        <v>23</v>
      </c>
      <c r="I446" s="1">
        <f>M439*A448*A446</f>
        <v>24.675839999999997</v>
      </c>
      <c r="J446" s="1" t="s">
        <v>28</v>
      </c>
      <c r="K446" s="1">
        <f>M442*A448*A446</f>
        <v>41.493311999999996</v>
      </c>
    </row>
    <row r="447" spans="1:15">
      <c r="A447" s="23" t="s">
        <v>109</v>
      </c>
      <c r="B447" s="24"/>
      <c r="C447" s="25"/>
      <c r="D447" s="6" t="s">
        <v>56</v>
      </c>
      <c r="E447" s="6">
        <f>SUM(E443:E446)</f>
        <v>96.259999999999991</v>
      </c>
      <c r="F447" s="6" t="s">
        <v>57</v>
      </c>
      <c r="G447" s="6">
        <f>SUM(G443:G446)</f>
        <v>94.71520000000001</v>
      </c>
      <c r="H447" s="6" t="s">
        <v>58</v>
      </c>
      <c r="I447" s="6">
        <f>SUM(I443:I446)</f>
        <v>118.00959999999999</v>
      </c>
      <c r="J447" s="6" t="s">
        <v>59</v>
      </c>
      <c r="K447" s="6">
        <f>SUM(K443:K446)</f>
        <v>206.10800000000003</v>
      </c>
    </row>
    <row r="448" spans="1:15">
      <c r="A448" s="22">
        <v>0.72</v>
      </c>
      <c r="B448" s="22"/>
      <c r="C448" s="22"/>
      <c r="D448" s="21" t="s">
        <v>60</v>
      </c>
      <c r="E448" s="21">
        <f>3600/(E447*((1-0.5)*0.5)+G447*((1-0.5)*0.5)+((0.5*(I447+K447))*(1-0.5)))</f>
        <v>27.956127517216313</v>
      </c>
      <c r="F448" s="2"/>
      <c r="G448" s="2"/>
      <c r="H448" s="2"/>
      <c r="I448" s="2"/>
      <c r="J448" s="2"/>
      <c r="K448" s="2"/>
    </row>
    <row r="451" spans="1:15">
      <c r="A451" s="36" t="s">
        <v>100</v>
      </c>
      <c r="B451" s="36"/>
      <c r="C451" s="36"/>
      <c r="D451" s="26" t="s">
        <v>0</v>
      </c>
      <c r="E451" s="26"/>
      <c r="F451" s="26"/>
      <c r="G451" s="27" t="s">
        <v>1</v>
      </c>
      <c r="H451" s="28"/>
      <c r="I451" s="29"/>
      <c r="J451" s="30" t="s">
        <v>2</v>
      </c>
      <c r="K451" s="31"/>
      <c r="L451" s="32"/>
      <c r="M451" s="30" t="s">
        <v>3</v>
      </c>
      <c r="N451" s="31"/>
      <c r="O451" s="32"/>
    </row>
    <row r="452" spans="1:15">
      <c r="A452" s="1"/>
      <c r="B452" s="3" t="s">
        <v>62</v>
      </c>
      <c r="C452" s="3" t="s">
        <v>63</v>
      </c>
      <c r="D452" s="9">
        <v>1</v>
      </c>
      <c r="E452" s="9">
        <v>2</v>
      </c>
      <c r="F452" s="9">
        <v>3</v>
      </c>
      <c r="G452" s="9">
        <v>1</v>
      </c>
      <c r="H452" s="9">
        <v>2</v>
      </c>
      <c r="I452" s="9">
        <v>3</v>
      </c>
      <c r="J452" s="13">
        <v>1</v>
      </c>
      <c r="K452" s="13">
        <v>2</v>
      </c>
      <c r="L452" s="13">
        <v>3</v>
      </c>
      <c r="M452" s="13">
        <v>1</v>
      </c>
      <c r="N452" s="13">
        <v>2</v>
      </c>
      <c r="O452" s="13">
        <v>3</v>
      </c>
    </row>
    <row r="453" spans="1:15">
      <c r="A453" s="19" t="s">
        <v>8</v>
      </c>
      <c r="B453" s="20">
        <v>26.29</v>
      </c>
      <c r="C453" s="20">
        <v>33.57</v>
      </c>
      <c r="D453" s="5">
        <f>B455+B464</f>
        <v>100.87</v>
      </c>
      <c r="E453" s="10">
        <f>B453+B454</f>
        <v>48.71</v>
      </c>
      <c r="F453" s="10">
        <v>0</v>
      </c>
      <c r="G453" s="5">
        <f>B455+C464</f>
        <v>93.87</v>
      </c>
      <c r="H453" s="10">
        <f>B453+B454</f>
        <v>48.71</v>
      </c>
      <c r="I453" s="10">
        <v>0</v>
      </c>
      <c r="J453" s="5">
        <f>C455+C464</f>
        <v>93.87</v>
      </c>
      <c r="K453" s="14">
        <f>C453+C454</f>
        <v>65.86</v>
      </c>
      <c r="L453" s="14">
        <v>0</v>
      </c>
      <c r="M453" s="5">
        <f>C455+B464</f>
        <v>100.87</v>
      </c>
      <c r="N453" s="14">
        <f>C453+C454</f>
        <v>65.86</v>
      </c>
      <c r="O453" s="14">
        <v>0</v>
      </c>
    </row>
    <row r="454" spans="1:15">
      <c r="A454" s="7" t="s">
        <v>9</v>
      </c>
      <c r="B454" s="1">
        <v>22.42</v>
      </c>
      <c r="C454" s="1">
        <v>32.29</v>
      </c>
      <c r="D454" s="26" t="s">
        <v>4</v>
      </c>
      <c r="E454" s="26"/>
      <c r="F454" s="26"/>
      <c r="G454" s="27" t="s">
        <v>5</v>
      </c>
      <c r="H454" s="28"/>
      <c r="I454" s="29"/>
      <c r="J454" s="30" t="s">
        <v>6</v>
      </c>
      <c r="K454" s="31"/>
      <c r="L454" s="32"/>
      <c r="M454" s="30" t="s">
        <v>7</v>
      </c>
      <c r="N454" s="31"/>
      <c r="O454" s="32"/>
    </row>
    <row r="455" spans="1:15">
      <c r="A455" s="20" t="s">
        <v>10</v>
      </c>
      <c r="B455" s="20">
        <v>65.87</v>
      </c>
      <c r="C455" s="20">
        <v>65.87</v>
      </c>
      <c r="D455" s="9">
        <v>1</v>
      </c>
      <c r="E455" s="9">
        <v>2</v>
      </c>
      <c r="F455" s="9">
        <v>3</v>
      </c>
      <c r="G455" s="9">
        <v>1</v>
      </c>
      <c r="H455" s="9">
        <v>2</v>
      </c>
      <c r="I455" s="9">
        <v>3</v>
      </c>
      <c r="J455" s="13">
        <v>1</v>
      </c>
      <c r="K455" s="13">
        <v>2</v>
      </c>
      <c r="L455" s="13">
        <v>3</v>
      </c>
      <c r="M455" s="13">
        <v>1</v>
      </c>
      <c r="N455" s="13">
        <v>2</v>
      </c>
      <c r="O455" s="13">
        <v>3</v>
      </c>
    </row>
    <row r="456" spans="1:15">
      <c r="A456" s="20" t="s">
        <v>11</v>
      </c>
      <c r="B456" s="20">
        <v>25.25</v>
      </c>
      <c r="C456" s="20">
        <v>21.75</v>
      </c>
      <c r="D456" s="5">
        <f>B460+B461+B457+B458</f>
        <v>87.38</v>
      </c>
      <c r="E456" s="10">
        <f>B459</f>
        <v>81.819999999999993</v>
      </c>
      <c r="F456" s="10">
        <v>0</v>
      </c>
      <c r="G456" s="10">
        <f>B460+B461+B457+C458</f>
        <v>87.38</v>
      </c>
      <c r="H456" s="5">
        <f>C459</f>
        <v>99.73</v>
      </c>
      <c r="I456" s="10">
        <v>0</v>
      </c>
      <c r="J456" s="14">
        <f>C460+C461+C457+C458</f>
        <v>78.84</v>
      </c>
      <c r="K456" s="5">
        <f>C459</f>
        <v>99.73</v>
      </c>
      <c r="L456" s="14">
        <v>0</v>
      </c>
      <c r="M456" s="14">
        <f>C460+C461+C457+B458</f>
        <v>78.84</v>
      </c>
      <c r="N456" s="5">
        <f>B459</f>
        <v>81.819999999999993</v>
      </c>
      <c r="O456" s="14">
        <v>0</v>
      </c>
    </row>
    <row r="457" spans="1:15">
      <c r="A457" s="1" t="s">
        <v>12</v>
      </c>
      <c r="B457" s="1">
        <v>32.4</v>
      </c>
      <c r="C457" s="1">
        <v>27.08</v>
      </c>
      <c r="D457" s="26" t="s">
        <v>20</v>
      </c>
      <c r="E457" s="26"/>
      <c r="F457" s="26"/>
      <c r="G457" s="27" t="s">
        <v>21</v>
      </c>
      <c r="H457" s="28"/>
      <c r="I457" s="29"/>
      <c r="J457" s="30" t="s">
        <v>22</v>
      </c>
      <c r="K457" s="31"/>
      <c r="L457" s="32"/>
      <c r="M457" s="30" t="s">
        <v>23</v>
      </c>
      <c r="N457" s="31"/>
      <c r="O457" s="32"/>
    </row>
    <row r="458" spans="1:15">
      <c r="A458" s="20" t="s">
        <v>13</v>
      </c>
      <c r="B458" s="20">
        <v>14.4</v>
      </c>
      <c r="C458" s="20">
        <v>14.4</v>
      </c>
      <c r="D458" s="9">
        <v>1</v>
      </c>
      <c r="E458" s="9">
        <v>2</v>
      </c>
      <c r="F458" s="9">
        <v>3</v>
      </c>
      <c r="G458" s="9">
        <v>1</v>
      </c>
      <c r="H458" s="9">
        <v>2</v>
      </c>
      <c r="I458" s="9">
        <v>3</v>
      </c>
      <c r="J458" s="13">
        <v>1</v>
      </c>
      <c r="K458" s="13">
        <v>2</v>
      </c>
      <c r="L458" s="13">
        <v>3</v>
      </c>
      <c r="M458" s="13">
        <v>1</v>
      </c>
      <c r="N458" s="13">
        <v>2</v>
      </c>
      <c r="O458" s="13">
        <v>3</v>
      </c>
    </row>
    <row r="459" spans="1:15">
      <c r="A459" s="1" t="s">
        <v>14</v>
      </c>
      <c r="B459" s="1">
        <v>81.819999999999993</v>
      </c>
      <c r="C459" s="1">
        <v>99.73</v>
      </c>
      <c r="D459" s="5">
        <f>B460+B461+B453+B462</f>
        <v>114.57000000000001</v>
      </c>
      <c r="E459" s="10" t="s">
        <v>24</v>
      </c>
      <c r="F459" s="10" t="s">
        <v>24</v>
      </c>
      <c r="G459" s="5">
        <f>C460+C461+B453+B462</f>
        <v>111.35</v>
      </c>
      <c r="H459" s="10" t="s">
        <v>24</v>
      </c>
      <c r="I459" s="10" t="s">
        <v>24</v>
      </c>
      <c r="J459" s="5">
        <f>C460+C461+C453+C462</f>
        <v>118.63000000000001</v>
      </c>
      <c r="K459" s="14" t="s">
        <v>24</v>
      </c>
      <c r="L459" s="14" t="s">
        <v>24</v>
      </c>
      <c r="M459" s="5">
        <f>B460+B461+C453+C462</f>
        <v>121.85000000000001</v>
      </c>
      <c r="N459" s="14" t="s">
        <v>24</v>
      </c>
      <c r="O459" s="14" t="s">
        <v>24</v>
      </c>
    </row>
    <row r="460" spans="1:15">
      <c r="A460" s="1" t="s">
        <v>15</v>
      </c>
      <c r="B460" s="1">
        <v>29.91</v>
      </c>
      <c r="C460" s="1">
        <v>26.69</v>
      </c>
      <c r="D460" s="26" t="s">
        <v>25</v>
      </c>
      <c r="E460" s="26"/>
      <c r="F460" s="26"/>
      <c r="G460" s="27" t="s">
        <v>26</v>
      </c>
      <c r="H460" s="28"/>
      <c r="I460" s="29"/>
      <c r="J460" s="30" t="s">
        <v>27</v>
      </c>
      <c r="K460" s="31"/>
      <c r="L460" s="32"/>
      <c r="M460" s="30" t="s">
        <v>28</v>
      </c>
      <c r="N460" s="31"/>
      <c r="O460" s="32"/>
    </row>
    <row r="461" spans="1:15">
      <c r="A461" s="1" t="s">
        <v>16</v>
      </c>
      <c r="B461" s="1">
        <v>10.67</v>
      </c>
      <c r="C461" s="1">
        <v>10.67</v>
      </c>
      <c r="D461" s="11">
        <v>1</v>
      </c>
      <c r="E461" s="11">
        <v>2</v>
      </c>
      <c r="F461" s="11">
        <v>3</v>
      </c>
      <c r="G461" s="11">
        <v>1</v>
      </c>
      <c r="H461" s="11">
        <v>2</v>
      </c>
      <c r="I461" s="11">
        <v>3</v>
      </c>
      <c r="J461" s="15">
        <v>1</v>
      </c>
      <c r="K461" s="15">
        <v>2</v>
      </c>
      <c r="L461" s="15">
        <v>3</v>
      </c>
      <c r="M461" s="15">
        <v>1</v>
      </c>
      <c r="N461" s="15">
        <v>2</v>
      </c>
      <c r="O461" s="15">
        <v>3</v>
      </c>
    </row>
    <row r="462" spans="1:15">
      <c r="A462" s="1" t="s">
        <v>17</v>
      </c>
      <c r="B462" s="1">
        <v>47.7</v>
      </c>
      <c r="C462" s="4">
        <v>47.7</v>
      </c>
      <c r="D462" s="5">
        <f>B463+B455+B464+B453+B462</f>
        <v>204.95999999999998</v>
      </c>
      <c r="E462" s="10">
        <f>B460+B457+B458+B461</f>
        <v>87.38000000000001</v>
      </c>
      <c r="F462" s="10" t="s">
        <v>24</v>
      </c>
      <c r="G462" s="5">
        <f>B463+B455+C464+C453+C462</f>
        <v>205.24</v>
      </c>
      <c r="H462" s="10">
        <f>B460+B457+B458+B461</f>
        <v>87.38000000000001</v>
      </c>
      <c r="I462" s="10" t="s">
        <v>24</v>
      </c>
      <c r="J462" s="5">
        <f>C463+C455+C464+C453+C462</f>
        <v>205.24</v>
      </c>
      <c r="K462" s="14">
        <f>C460+C457+C458+C461</f>
        <v>78.84</v>
      </c>
      <c r="L462" s="14" t="s">
        <v>24</v>
      </c>
      <c r="M462" s="5">
        <f>C463+C455+B464+B453+B462</f>
        <v>204.95999999999998</v>
      </c>
      <c r="N462" s="14">
        <f>C460+C457+C458+C461</f>
        <v>78.84</v>
      </c>
      <c r="O462" s="14" t="s">
        <v>24</v>
      </c>
    </row>
    <row r="463" spans="1:15">
      <c r="A463" s="1" t="s">
        <v>18</v>
      </c>
      <c r="B463" s="1">
        <v>30.1</v>
      </c>
      <c r="C463" s="1">
        <v>30.1</v>
      </c>
      <c r="D463" s="1" t="s">
        <v>0</v>
      </c>
      <c r="E463" s="1">
        <f>D453*A466*A466</f>
        <v>52.291007999999998</v>
      </c>
      <c r="F463" s="1" t="s">
        <v>4</v>
      </c>
      <c r="G463" s="1">
        <f>D456*A466*A466</f>
        <v>45.297791999999994</v>
      </c>
      <c r="H463" s="1" t="s">
        <v>20</v>
      </c>
      <c r="I463" s="1">
        <f>D459*A466*A466</f>
        <v>59.393088000000006</v>
      </c>
      <c r="J463" s="1" t="s">
        <v>25</v>
      </c>
      <c r="K463" s="1">
        <f>D462*A466*A466</f>
        <v>106.25126399999998</v>
      </c>
      <c r="L463" s="2"/>
      <c r="M463" s="2"/>
      <c r="N463" s="2"/>
      <c r="O463" s="2"/>
    </row>
    <row r="464" spans="1:15">
      <c r="A464" s="1" t="s">
        <v>19</v>
      </c>
      <c r="B464" s="1">
        <v>35</v>
      </c>
      <c r="C464" s="1">
        <v>28</v>
      </c>
      <c r="D464" s="1" t="s">
        <v>1</v>
      </c>
      <c r="E464" s="1">
        <f>G453*A466*A468</f>
        <v>18.924192000000001</v>
      </c>
      <c r="F464" s="1" t="s">
        <v>5</v>
      </c>
      <c r="G464" s="1">
        <f>H456*A466*A468</f>
        <v>20.105568000000002</v>
      </c>
      <c r="H464" s="1" t="s">
        <v>21</v>
      </c>
      <c r="I464" s="1">
        <f>G459*A466*A468</f>
        <v>22.448160000000001</v>
      </c>
      <c r="J464" s="1" t="s">
        <v>26</v>
      </c>
      <c r="K464" s="1">
        <f>G462*A466*A468</f>
        <v>41.376384000000002</v>
      </c>
      <c r="L464" s="2"/>
      <c r="M464" s="2"/>
      <c r="N464" s="2"/>
      <c r="O464" s="2"/>
    </row>
    <row r="465" spans="1:15">
      <c r="A465" s="33" t="s">
        <v>73</v>
      </c>
      <c r="B465" s="34"/>
      <c r="C465" s="35"/>
      <c r="D465" s="1" t="s">
        <v>2</v>
      </c>
      <c r="E465" s="1">
        <f>J453*A468*A468</f>
        <v>7.3594080000000019</v>
      </c>
      <c r="F465" s="1" t="s">
        <v>6</v>
      </c>
      <c r="G465" s="1">
        <f>K456*A468*A468</f>
        <v>7.8188320000000013</v>
      </c>
      <c r="H465" s="1" t="s">
        <v>22</v>
      </c>
      <c r="I465" s="1">
        <f>J459*A468*A468</f>
        <v>9.3005920000000035</v>
      </c>
      <c r="J465" s="1" t="s">
        <v>27</v>
      </c>
      <c r="K465" s="1">
        <f>J462*A468*A468</f>
        <v>16.090816000000004</v>
      </c>
    </row>
    <row r="466" spans="1:15">
      <c r="A466" s="22">
        <v>0.72</v>
      </c>
      <c r="B466" s="22"/>
      <c r="C466" s="22"/>
      <c r="D466" s="1" t="s">
        <v>3</v>
      </c>
      <c r="E466" s="1">
        <f>M453*A468*A466</f>
        <v>20.335392000000002</v>
      </c>
      <c r="F466" s="1" t="s">
        <v>7</v>
      </c>
      <c r="G466" s="1">
        <f>N456*A468*A466</f>
        <v>16.494911999999999</v>
      </c>
      <c r="H466" s="1" t="s">
        <v>23</v>
      </c>
      <c r="I466" s="1">
        <f>M459*A468*A466</f>
        <v>24.564959999999999</v>
      </c>
      <c r="J466" s="1" t="s">
        <v>28</v>
      </c>
      <c r="K466" s="1">
        <f>M462*A468*A466</f>
        <v>41.319935999999998</v>
      </c>
    </row>
    <row r="467" spans="1:15">
      <c r="A467" s="23" t="s">
        <v>30</v>
      </c>
      <c r="B467" s="24"/>
      <c r="C467" s="25"/>
      <c r="D467" s="6" t="s">
        <v>56</v>
      </c>
      <c r="E467" s="6">
        <f>SUM(E463:E466)</f>
        <v>98.91</v>
      </c>
      <c r="F467" s="6" t="s">
        <v>57</v>
      </c>
      <c r="G467" s="6">
        <f>SUM(G463:G466)</f>
        <v>89.717103999999992</v>
      </c>
      <c r="H467" s="6" t="s">
        <v>58</v>
      </c>
      <c r="I467" s="6">
        <f>SUM(I463:I466)</f>
        <v>115.70680000000002</v>
      </c>
      <c r="J467" s="6" t="s">
        <v>59</v>
      </c>
      <c r="K467" s="6">
        <f>SUM(K463:K466)</f>
        <v>205.03839999999997</v>
      </c>
    </row>
    <row r="468" spans="1:15">
      <c r="A468" s="22">
        <v>0.28000000000000003</v>
      </c>
      <c r="B468" s="22"/>
      <c r="C468" s="22"/>
      <c r="D468" s="21" t="s">
        <v>60</v>
      </c>
      <c r="E468" s="21">
        <f>3600/(E467*((1-0.5)*0.5)+G467*((1-0.5)*0.5)+((0.5*(I467+K467))*(1-0.5)))</f>
        <v>28.270088277119996</v>
      </c>
      <c r="F468" s="2"/>
      <c r="G468" s="2"/>
      <c r="H468" s="2"/>
      <c r="I468" s="2"/>
      <c r="J468" s="2"/>
      <c r="K468" s="2"/>
    </row>
    <row r="471" spans="1:15">
      <c r="A471" s="36" t="s">
        <v>101</v>
      </c>
      <c r="B471" s="36"/>
      <c r="C471" s="36"/>
      <c r="D471" s="26" t="s">
        <v>0</v>
      </c>
      <c r="E471" s="26"/>
      <c r="F471" s="26"/>
      <c r="G471" s="27" t="s">
        <v>1</v>
      </c>
      <c r="H471" s="28"/>
      <c r="I471" s="29"/>
      <c r="J471" s="30" t="s">
        <v>2</v>
      </c>
      <c r="K471" s="31"/>
      <c r="L471" s="32"/>
      <c r="M471" s="30" t="s">
        <v>3</v>
      </c>
      <c r="N471" s="31"/>
      <c r="O471" s="32"/>
    </row>
    <row r="472" spans="1:15">
      <c r="A472" s="1"/>
      <c r="B472" s="3" t="s">
        <v>62</v>
      </c>
      <c r="C472" s="3" t="s">
        <v>63</v>
      </c>
      <c r="D472" s="9">
        <v>1</v>
      </c>
      <c r="E472" s="9">
        <v>2</v>
      </c>
      <c r="F472" s="9">
        <v>3</v>
      </c>
      <c r="G472" s="9">
        <v>1</v>
      </c>
      <c r="H472" s="9">
        <v>2</v>
      </c>
      <c r="I472" s="9">
        <v>3</v>
      </c>
      <c r="J472" s="13">
        <v>1</v>
      </c>
      <c r="K472" s="13">
        <v>2</v>
      </c>
      <c r="L472" s="13">
        <v>3</v>
      </c>
      <c r="M472" s="13">
        <v>1</v>
      </c>
      <c r="N472" s="13">
        <v>2</v>
      </c>
      <c r="O472" s="13">
        <v>3</v>
      </c>
    </row>
    <row r="473" spans="1:15">
      <c r="A473" s="19" t="s">
        <v>8</v>
      </c>
      <c r="B473" s="20">
        <v>30.06</v>
      </c>
      <c r="C473" s="20">
        <v>38.380000000000003</v>
      </c>
      <c r="D473" s="5">
        <f>B475+B484</f>
        <v>98.509999999999991</v>
      </c>
      <c r="E473" s="10">
        <f>B473+B474</f>
        <v>52.480000000000004</v>
      </c>
      <c r="F473" s="10">
        <v>0</v>
      </c>
      <c r="G473" s="5">
        <f>B475+C484</f>
        <v>91.509999999999991</v>
      </c>
      <c r="H473" s="10">
        <f>B473+B474</f>
        <v>52.480000000000004</v>
      </c>
      <c r="I473" s="10">
        <v>0</v>
      </c>
      <c r="J473" s="5">
        <f>C475+C484</f>
        <v>91.509999999999991</v>
      </c>
      <c r="K473" s="14">
        <f>C473+C474</f>
        <v>70.67</v>
      </c>
      <c r="L473" s="14">
        <v>0</v>
      </c>
      <c r="M473" s="5">
        <f>C475+B484</f>
        <v>98.509999999999991</v>
      </c>
      <c r="N473" s="14">
        <f>C473+C474</f>
        <v>70.67</v>
      </c>
      <c r="O473" s="14">
        <v>0</v>
      </c>
    </row>
    <row r="474" spans="1:15">
      <c r="A474" s="7" t="s">
        <v>9</v>
      </c>
      <c r="B474" s="1">
        <v>22.42</v>
      </c>
      <c r="C474" s="1">
        <v>32.29</v>
      </c>
      <c r="D474" s="26" t="s">
        <v>4</v>
      </c>
      <c r="E474" s="26"/>
      <c r="F474" s="26"/>
      <c r="G474" s="27" t="s">
        <v>5</v>
      </c>
      <c r="H474" s="28"/>
      <c r="I474" s="29"/>
      <c r="J474" s="30" t="s">
        <v>6</v>
      </c>
      <c r="K474" s="31"/>
      <c r="L474" s="32"/>
      <c r="M474" s="30" t="s">
        <v>7</v>
      </c>
      <c r="N474" s="31"/>
      <c r="O474" s="32"/>
    </row>
    <row r="475" spans="1:15">
      <c r="A475" s="20" t="s">
        <v>10</v>
      </c>
      <c r="B475" s="20">
        <v>63.51</v>
      </c>
      <c r="C475" s="20">
        <v>63.51</v>
      </c>
      <c r="D475" s="9">
        <v>1</v>
      </c>
      <c r="E475" s="9">
        <v>2</v>
      </c>
      <c r="F475" s="9">
        <v>3</v>
      </c>
      <c r="G475" s="9">
        <v>1</v>
      </c>
      <c r="H475" s="9">
        <v>2</v>
      </c>
      <c r="I475" s="9">
        <v>3</v>
      </c>
      <c r="J475" s="13">
        <v>1</v>
      </c>
      <c r="K475" s="13">
        <v>2</v>
      </c>
      <c r="L475" s="13">
        <v>3</v>
      </c>
      <c r="M475" s="13">
        <v>1</v>
      </c>
      <c r="N475" s="13">
        <v>2</v>
      </c>
      <c r="O475" s="13">
        <v>3</v>
      </c>
    </row>
    <row r="476" spans="1:15">
      <c r="A476" s="20" t="s">
        <v>11</v>
      </c>
      <c r="B476" s="20">
        <v>24.32</v>
      </c>
      <c r="C476" s="20">
        <v>20.82</v>
      </c>
      <c r="D476" s="5">
        <f>B480+B481+B477+B478</f>
        <v>85.579999999999984</v>
      </c>
      <c r="E476" s="10">
        <f>B479</f>
        <v>81.819999999999993</v>
      </c>
      <c r="F476" s="10">
        <v>0</v>
      </c>
      <c r="G476" s="10">
        <f>B480+B481+B477+C478</f>
        <v>85.579999999999984</v>
      </c>
      <c r="H476" s="5">
        <f>C479</f>
        <v>99.73</v>
      </c>
      <c r="I476" s="10">
        <v>0</v>
      </c>
      <c r="J476" s="14">
        <f>C480+C481+C477+C478</f>
        <v>77.039999999999992</v>
      </c>
      <c r="K476" s="5">
        <f>C479</f>
        <v>99.73</v>
      </c>
      <c r="L476" s="14">
        <v>0</v>
      </c>
      <c r="M476" s="14">
        <f>C480+C481+C477+B478</f>
        <v>77.039999999999992</v>
      </c>
      <c r="N476" s="5">
        <f>B479</f>
        <v>81.819999999999993</v>
      </c>
      <c r="O476" s="14">
        <v>0</v>
      </c>
    </row>
    <row r="477" spans="1:15">
      <c r="A477" s="1" t="s">
        <v>12</v>
      </c>
      <c r="B477" s="1">
        <v>32.4</v>
      </c>
      <c r="C477" s="1">
        <v>27.08</v>
      </c>
      <c r="D477" s="26" t="s">
        <v>20</v>
      </c>
      <c r="E477" s="26"/>
      <c r="F477" s="26"/>
      <c r="G477" s="27" t="s">
        <v>21</v>
      </c>
      <c r="H477" s="28"/>
      <c r="I477" s="29"/>
      <c r="J477" s="30" t="s">
        <v>22</v>
      </c>
      <c r="K477" s="31"/>
      <c r="L477" s="32"/>
      <c r="M477" s="30" t="s">
        <v>23</v>
      </c>
      <c r="N477" s="31"/>
      <c r="O477" s="32"/>
    </row>
    <row r="478" spans="1:15">
      <c r="A478" s="20" t="s">
        <v>13</v>
      </c>
      <c r="B478" s="20">
        <v>12.6</v>
      </c>
      <c r="C478" s="20">
        <v>12.6</v>
      </c>
      <c r="D478" s="9">
        <v>1</v>
      </c>
      <c r="E478" s="9">
        <v>2</v>
      </c>
      <c r="F478" s="9">
        <v>3</v>
      </c>
      <c r="G478" s="9">
        <v>1</v>
      </c>
      <c r="H478" s="9">
        <v>2</v>
      </c>
      <c r="I478" s="9">
        <v>3</v>
      </c>
      <c r="J478" s="13">
        <v>1</v>
      </c>
      <c r="K478" s="13">
        <v>2</v>
      </c>
      <c r="L478" s="13">
        <v>3</v>
      </c>
      <c r="M478" s="13">
        <v>1</v>
      </c>
      <c r="N478" s="13">
        <v>2</v>
      </c>
      <c r="O478" s="13">
        <v>3</v>
      </c>
    </row>
    <row r="479" spans="1:15">
      <c r="A479" s="1" t="s">
        <v>14</v>
      </c>
      <c r="B479" s="1">
        <v>81.819999999999993</v>
      </c>
      <c r="C479" s="1">
        <v>99.73</v>
      </c>
      <c r="D479" s="5">
        <f>B480+B481+B473+B482</f>
        <v>118.34</v>
      </c>
      <c r="E479" s="10" t="s">
        <v>24</v>
      </c>
      <c r="F479" s="10" t="s">
        <v>24</v>
      </c>
      <c r="G479" s="5">
        <f>C480+C481+B473+B482</f>
        <v>115.12</v>
      </c>
      <c r="H479" s="10" t="s">
        <v>24</v>
      </c>
      <c r="I479" s="10" t="s">
        <v>24</v>
      </c>
      <c r="J479" s="5">
        <f>C480+C481+C473+C482</f>
        <v>123.44000000000001</v>
      </c>
      <c r="K479" s="14" t="s">
        <v>24</v>
      </c>
      <c r="L479" s="14" t="s">
        <v>24</v>
      </c>
      <c r="M479" s="5">
        <f>B480+B481+C473+C482</f>
        <v>126.66000000000001</v>
      </c>
      <c r="N479" s="14" t="s">
        <v>24</v>
      </c>
      <c r="O479" s="14" t="s">
        <v>24</v>
      </c>
    </row>
    <row r="480" spans="1:15">
      <c r="A480" s="1" t="s">
        <v>15</v>
      </c>
      <c r="B480" s="1">
        <v>29.91</v>
      </c>
      <c r="C480" s="1">
        <v>26.69</v>
      </c>
      <c r="D480" s="26" t="s">
        <v>25</v>
      </c>
      <c r="E480" s="26"/>
      <c r="F480" s="26"/>
      <c r="G480" s="27" t="s">
        <v>26</v>
      </c>
      <c r="H480" s="28"/>
      <c r="I480" s="29"/>
      <c r="J480" s="30" t="s">
        <v>27</v>
      </c>
      <c r="K480" s="31"/>
      <c r="L480" s="32"/>
      <c r="M480" s="30" t="s">
        <v>28</v>
      </c>
      <c r="N480" s="31"/>
      <c r="O480" s="32"/>
    </row>
    <row r="481" spans="1:15">
      <c r="A481" s="1" t="s">
        <v>16</v>
      </c>
      <c r="B481" s="1">
        <v>10.67</v>
      </c>
      <c r="C481" s="1">
        <v>10.67</v>
      </c>
      <c r="D481" s="11">
        <v>1</v>
      </c>
      <c r="E481" s="11">
        <v>2</v>
      </c>
      <c r="F481" s="11">
        <v>3</v>
      </c>
      <c r="G481" s="11">
        <v>1</v>
      </c>
      <c r="H481" s="11">
        <v>2</v>
      </c>
      <c r="I481" s="11">
        <v>3</v>
      </c>
      <c r="J481" s="15">
        <v>1</v>
      </c>
      <c r="K481" s="15">
        <v>2</v>
      </c>
      <c r="L481" s="15">
        <v>3</v>
      </c>
      <c r="M481" s="15">
        <v>1</v>
      </c>
      <c r="N481" s="15">
        <v>2</v>
      </c>
      <c r="O481" s="15">
        <v>3</v>
      </c>
    </row>
    <row r="482" spans="1:15">
      <c r="A482" s="1" t="s">
        <v>17</v>
      </c>
      <c r="B482" s="1">
        <v>47.7</v>
      </c>
      <c r="C482" s="4">
        <v>47.7</v>
      </c>
      <c r="D482" s="5">
        <f>B483+B475+B484+B473+B482</f>
        <v>206.37</v>
      </c>
      <c r="E482" s="10">
        <f>B480+B477+B478+B481</f>
        <v>85.58</v>
      </c>
      <c r="F482" s="10" t="s">
        <v>24</v>
      </c>
      <c r="G482" s="5">
        <f>B483+B475+C484+C473+C482</f>
        <v>207.69</v>
      </c>
      <c r="H482" s="10">
        <f>B480+B477+B478+B481</f>
        <v>85.58</v>
      </c>
      <c r="I482" s="10" t="s">
        <v>24</v>
      </c>
      <c r="J482" s="5">
        <f>C483+C475+C484+C473+C482</f>
        <v>207.69</v>
      </c>
      <c r="K482" s="14">
        <f>C480+C477+C478+C481</f>
        <v>77.039999999999992</v>
      </c>
      <c r="L482" s="14" t="s">
        <v>24</v>
      </c>
      <c r="M482" s="5">
        <f>C483+C475+B484+B473+B482</f>
        <v>206.37</v>
      </c>
      <c r="N482" s="14">
        <f>C480+C477+C478+C481</f>
        <v>77.039999999999992</v>
      </c>
      <c r="O482" s="14" t="s">
        <v>24</v>
      </c>
    </row>
    <row r="483" spans="1:15">
      <c r="A483" s="1" t="s">
        <v>18</v>
      </c>
      <c r="B483" s="1">
        <v>30.1</v>
      </c>
      <c r="C483" s="1">
        <v>30.1</v>
      </c>
      <c r="D483" s="1" t="s">
        <v>0</v>
      </c>
      <c r="E483" s="1">
        <f>D473*A486*A486</f>
        <v>22.696703999999997</v>
      </c>
      <c r="F483" s="1" t="s">
        <v>4</v>
      </c>
      <c r="G483" s="1">
        <f>D476*A486*A486</f>
        <v>19.717631999999995</v>
      </c>
      <c r="H483" s="1" t="s">
        <v>20</v>
      </c>
      <c r="I483" s="1">
        <f>D479*A486*A486</f>
        <v>27.265535999999997</v>
      </c>
      <c r="J483" s="1" t="s">
        <v>25</v>
      </c>
      <c r="K483" s="1">
        <f>D482*A486*A486</f>
        <v>47.547647999999995</v>
      </c>
      <c r="L483" s="2"/>
      <c r="M483" s="2"/>
      <c r="N483" s="2"/>
      <c r="O483" s="2"/>
    </row>
    <row r="484" spans="1:15">
      <c r="A484" s="1" t="s">
        <v>19</v>
      </c>
      <c r="B484" s="1">
        <v>35</v>
      </c>
      <c r="C484" s="1">
        <v>28</v>
      </c>
      <c r="D484" s="1" t="s">
        <v>1</v>
      </c>
      <c r="E484" s="1">
        <f>G473*A486*A488</f>
        <v>22.840895999999997</v>
      </c>
      <c r="F484" s="1" t="s">
        <v>5</v>
      </c>
      <c r="G484" s="1">
        <f>H476*A486*A488</f>
        <v>24.892608000000003</v>
      </c>
      <c r="H484" s="1" t="s">
        <v>21</v>
      </c>
      <c r="I484" s="1">
        <f>G479*A486*A488</f>
        <v>28.733952000000002</v>
      </c>
      <c r="J484" s="1" t="s">
        <v>26</v>
      </c>
      <c r="K484" s="1">
        <f>G482*A486*A488</f>
        <v>51.839424000000001</v>
      </c>
      <c r="L484" s="2"/>
      <c r="M484" s="2"/>
      <c r="N484" s="2"/>
      <c r="O484" s="2"/>
    </row>
    <row r="485" spans="1:15">
      <c r="A485" s="33" t="s">
        <v>110</v>
      </c>
      <c r="B485" s="34"/>
      <c r="C485" s="35"/>
      <c r="D485" s="1" t="s">
        <v>2</v>
      </c>
      <c r="E485" s="1">
        <f>J473*A488*A488</f>
        <v>24.744304</v>
      </c>
      <c r="F485" s="1" t="s">
        <v>6</v>
      </c>
      <c r="G485" s="1">
        <f>K476*A488*A488</f>
        <v>26.966992000000001</v>
      </c>
      <c r="H485" s="1" t="s">
        <v>22</v>
      </c>
      <c r="I485" s="1">
        <f>J479*A488*A488</f>
        <v>33.378176000000011</v>
      </c>
      <c r="J485" s="1" t="s">
        <v>27</v>
      </c>
      <c r="K485" s="1">
        <f>J482*A488*A488</f>
        <v>56.159376000000002</v>
      </c>
    </row>
    <row r="486" spans="1:15">
      <c r="A486" s="22">
        <v>0.48</v>
      </c>
      <c r="B486" s="22"/>
      <c r="C486" s="22"/>
      <c r="D486" s="1" t="s">
        <v>3</v>
      </c>
      <c r="E486" s="1">
        <f>M473*A488*A486</f>
        <v>24.588095999999997</v>
      </c>
      <c r="F486" s="1" t="s">
        <v>7</v>
      </c>
      <c r="G486" s="1">
        <f>N476*A488*A486</f>
        <v>20.422272</v>
      </c>
      <c r="H486" s="1" t="s">
        <v>23</v>
      </c>
      <c r="I486" s="1">
        <f>M479*A488*A486</f>
        <v>31.614336000000002</v>
      </c>
      <c r="J486" s="1" t="s">
        <v>28</v>
      </c>
      <c r="K486" s="1">
        <f>M482*A488*A486</f>
        <v>51.509952000000006</v>
      </c>
    </row>
    <row r="487" spans="1:15">
      <c r="A487" s="23" t="s">
        <v>30</v>
      </c>
      <c r="B487" s="24"/>
      <c r="C487" s="25"/>
      <c r="D487" s="6" t="s">
        <v>56</v>
      </c>
      <c r="E487" s="6">
        <f>SUM(E483:E486)</f>
        <v>94.86999999999999</v>
      </c>
      <c r="F487" s="6" t="s">
        <v>57</v>
      </c>
      <c r="G487" s="6">
        <f>SUM(G483:G486)</f>
        <v>91.999504000000002</v>
      </c>
      <c r="H487" s="6" t="s">
        <v>58</v>
      </c>
      <c r="I487" s="6">
        <f>SUM(I483:I486)</f>
        <v>120.99200000000002</v>
      </c>
      <c r="J487" s="6" t="s">
        <v>59</v>
      </c>
      <c r="K487" s="6">
        <f>SUM(K483:K486)</f>
        <v>207.0564</v>
      </c>
    </row>
    <row r="488" spans="1:15">
      <c r="A488" s="22">
        <v>0.52</v>
      </c>
      <c r="B488" s="22"/>
      <c r="C488" s="22"/>
      <c r="D488" s="21" t="s">
        <v>60</v>
      </c>
      <c r="E488" s="21">
        <f>3600/(E487*((1-0.5)*0.5)+G487*((1-0.5)*0.5)+((0.5*(I487+K487))*(1-0.5)))</f>
        <v>27.965623040367227</v>
      </c>
      <c r="F488" s="2"/>
      <c r="G488" s="2"/>
      <c r="H488" s="2"/>
      <c r="I488" s="2"/>
      <c r="J488" s="2"/>
      <c r="K488" s="2"/>
    </row>
    <row r="491" spans="1:15">
      <c r="A491" s="36" t="s">
        <v>102</v>
      </c>
      <c r="B491" s="36"/>
      <c r="C491" s="36"/>
      <c r="D491" s="26" t="s">
        <v>0</v>
      </c>
      <c r="E491" s="26"/>
      <c r="F491" s="26"/>
      <c r="G491" s="27" t="s">
        <v>1</v>
      </c>
      <c r="H491" s="28"/>
      <c r="I491" s="29"/>
      <c r="J491" s="30" t="s">
        <v>2</v>
      </c>
      <c r="K491" s="31"/>
      <c r="L491" s="32"/>
      <c r="M491" s="30" t="s">
        <v>3</v>
      </c>
      <c r="N491" s="31"/>
      <c r="O491" s="32"/>
    </row>
    <row r="492" spans="1:15">
      <c r="A492" s="1"/>
      <c r="B492" s="3" t="s">
        <v>62</v>
      </c>
      <c r="C492" s="3" t="s">
        <v>63</v>
      </c>
      <c r="D492" s="9">
        <v>1</v>
      </c>
      <c r="E492" s="9">
        <v>2</v>
      </c>
      <c r="F492" s="9">
        <v>3</v>
      </c>
      <c r="G492" s="9">
        <v>1</v>
      </c>
      <c r="H492" s="9">
        <v>2</v>
      </c>
      <c r="I492" s="9">
        <v>3</v>
      </c>
      <c r="J492" s="13">
        <v>1</v>
      </c>
      <c r="K492" s="13">
        <v>2</v>
      </c>
      <c r="L492" s="13">
        <v>3</v>
      </c>
      <c r="M492" s="13">
        <v>1</v>
      </c>
      <c r="N492" s="13">
        <v>2</v>
      </c>
      <c r="O492" s="13">
        <v>3</v>
      </c>
    </row>
    <row r="493" spans="1:15">
      <c r="A493" s="19" t="s">
        <v>8</v>
      </c>
      <c r="B493" s="20">
        <v>28.11</v>
      </c>
      <c r="C493" s="20">
        <v>35.89</v>
      </c>
      <c r="D493" s="5">
        <f>B495+B504</f>
        <v>96.009999999999991</v>
      </c>
      <c r="E493" s="10">
        <f>B493+B494</f>
        <v>50.53</v>
      </c>
      <c r="F493" s="10">
        <v>0</v>
      </c>
      <c r="G493" s="5">
        <f>B495+C504</f>
        <v>89.009999999999991</v>
      </c>
      <c r="H493" s="10">
        <f>B493+B494</f>
        <v>50.53</v>
      </c>
      <c r="I493" s="10">
        <v>0</v>
      </c>
      <c r="J493" s="5">
        <f>C495+C504</f>
        <v>89.009999999999991</v>
      </c>
      <c r="K493" s="14">
        <f>C493+C494</f>
        <v>68.180000000000007</v>
      </c>
      <c r="L493" s="14">
        <v>0</v>
      </c>
      <c r="M493" s="5">
        <f>C495+B504</f>
        <v>96.009999999999991</v>
      </c>
      <c r="N493" s="14">
        <f>C493+C494</f>
        <v>68.180000000000007</v>
      </c>
      <c r="O493" s="14">
        <v>0</v>
      </c>
    </row>
    <row r="494" spans="1:15">
      <c r="A494" s="7" t="s">
        <v>9</v>
      </c>
      <c r="B494" s="1">
        <v>22.42</v>
      </c>
      <c r="C494" s="1">
        <v>32.29</v>
      </c>
      <c r="D494" s="26" t="s">
        <v>4</v>
      </c>
      <c r="E494" s="26"/>
      <c r="F494" s="26"/>
      <c r="G494" s="27" t="s">
        <v>5</v>
      </c>
      <c r="H494" s="28"/>
      <c r="I494" s="29"/>
      <c r="J494" s="30" t="s">
        <v>6</v>
      </c>
      <c r="K494" s="31"/>
      <c r="L494" s="32"/>
      <c r="M494" s="30" t="s">
        <v>7</v>
      </c>
      <c r="N494" s="31"/>
      <c r="O494" s="32"/>
    </row>
    <row r="495" spans="1:15">
      <c r="A495" s="20" t="s">
        <v>10</v>
      </c>
      <c r="B495" s="20">
        <v>61.01</v>
      </c>
      <c r="C495" s="20">
        <v>61.01</v>
      </c>
      <c r="D495" s="9">
        <v>1</v>
      </c>
      <c r="E495" s="9">
        <v>2</v>
      </c>
      <c r="F495" s="9">
        <v>3</v>
      </c>
      <c r="G495" s="9">
        <v>1</v>
      </c>
      <c r="H495" s="9">
        <v>2</v>
      </c>
      <c r="I495" s="9">
        <v>3</v>
      </c>
      <c r="J495" s="13">
        <v>1</v>
      </c>
      <c r="K495" s="13">
        <v>2</v>
      </c>
      <c r="L495" s="13">
        <v>3</v>
      </c>
      <c r="M495" s="13">
        <v>1</v>
      </c>
      <c r="N495" s="13">
        <v>2</v>
      </c>
      <c r="O495" s="13">
        <v>3</v>
      </c>
    </row>
    <row r="496" spans="1:15">
      <c r="A496" s="20" t="s">
        <v>11</v>
      </c>
      <c r="B496" s="20">
        <v>13.44</v>
      </c>
      <c r="C496" s="20">
        <v>9.94</v>
      </c>
      <c r="D496" s="5">
        <f>B500+B501+B497+B498</f>
        <v>90.97999999999999</v>
      </c>
      <c r="E496" s="10">
        <f>B499</f>
        <v>81.819999999999993</v>
      </c>
      <c r="F496" s="10">
        <v>0</v>
      </c>
      <c r="G496" s="10">
        <f>B500+B501+B497+C498</f>
        <v>90.97999999999999</v>
      </c>
      <c r="H496" s="5">
        <f>C499</f>
        <v>99.73</v>
      </c>
      <c r="I496" s="10">
        <v>0</v>
      </c>
      <c r="J496" s="14">
        <f>C500+C501+C497+C498</f>
        <v>82.44</v>
      </c>
      <c r="K496" s="5">
        <f>C499</f>
        <v>99.73</v>
      </c>
      <c r="L496" s="14">
        <v>0</v>
      </c>
      <c r="M496" s="5">
        <f>C500+C501+C497+B498</f>
        <v>82.44</v>
      </c>
      <c r="N496" s="14">
        <f>B499</f>
        <v>81.819999999999993</v>
      </c>
      <c r="O496" s="14">
        <v>0</v>
      </c>
    </row>
    <row r="497" spans="1:15">
      <c r="A497" s="1" t="s">
        <v>12</v>
      </c>
      <c r="B497" s="1">
        <v>32.4</v>
      </c>
      <c r="C497" s="1">
        <v>27.08</v>
      </c>
      <c r="D497" s="26" t="s">
        <v>20</v>
      </c>
      <c r="E497" s="26"/>
      <c r="F497" s="26"/>
      <c r="G497" s="27" t="s">
        <v>21</v>
      </c>
      <c r="H497" s="28"/>
      <c r="I497" s="29"/>
      <c r="J497" s="30" t="s">
        <v>22</v>
      </c>
      <c r="K497" s="31"/>
      <c r="L497" s="32"/>
      <c r="M497" s="30" t="s">
        <v>23</v>
      </c>
      <c r="N497" s="31"/>
      <c r="O497" s="32"/>
    </row>
    <row r="498" spans="1:15">
      <c r="A498" s="20" t="s">
        <v>13</v>
      </c>
      <c r="B498" s="20">
        <v>18</v>
      </c>
      <c r="C498" s="20">
        <v>18</v>
      </c>
      <c r="D498" s="9">
        <v>1</v>
      </c>
      <c r="E498" s="9">
        <v>2</v>
      </c>
      <c r="F498" s="9">
        <v>3</v>
      </c>
      <c r="G498" s="9">
        <v>1</v>
      </c>
      <c r="H498" s="9">
        <v>2</v>
      </c>
      <c r="I498" s="9">
        <v>3</v>
      </c>
      <c r="J498" s="13">
        <v>1</v>
      </c>
      <c r="K498" s="13">
        <v>2</v>
      </c>
      <c r="L498" s="13">
        <v>3</v>
      </c>
      <c r="M498" s="13">
        <v>1</v>
      </c>
      <c r="N498" s="13">
        <v>2</v>
      </c>
      <c r="O498" s="13">
        <v>3</v>
      </c>
    </row>
    <row r="499" spans="1:15">
      <c r="A499" s="1" t="s">
        <v>14</v>
      </c>
      <c r="B499" s="1">
        <v>81.819999999999993</v>
      </c>
      <c r="C499" s="1">
        <v>99.73</v>
      </c>
      <c r="D499" s="5">
        <f>B500+B501+B493+B502</f>
        <v>116.39</v>
      </c>
      <c r="E499" s="10" t="s">
        <v>24</v>
      </c>
      <c r="F499" s="10" t="s">
        <v>24</v>
      </c>
      <c r="G499" s="5">
        <f>C500+C501+B493+B502</f>
        <v>113.17</v>
      </c>
      <c r="H499" s="10" t="s">
        <v>24</v>
      </c>
      <c r="I499" s="10" t="s">
        <v>24</v>
      </c>
      <c r="J499" s="5">
        <f>C500+C501+C493+C502</f>
        <v>120.95</v>
      </c>
      <c r="K499" s="14" t="s">
        <v>24</v>
      </c>
      <c r="L499" s="14" t="s">
        <v>24</v>
      </c>
      <c r="M499" s="5">
        <f>B500+B501+C493+C502</f>
        <v>124.17</v>
      </c>
      <c r="N499" s="14" t="s">
        <v>24</v>
      </c>
      <c r="O499" s="14" t="s">
        <v>24</v>
      </c>
    </row>
    <row r="500" spans="1:15">
      <c r="A500" s="1" t="s">
        <v>15</v>
      </c>
      <c r="B500" s="1">
        <v>29.91</v>
      </c>
      <c r="C500" s="1">
        <v>26.69</v>
      </c>
      <c r="D500" s="26" t="s">
        <v>25</v>
      </c>
      <c r="E500" s="26"/>
      <c r="F500" s="26"/>
      <c r="G500" s="27" t="s">
        <v>26</v>
      </c>
      <c r="H500" s="28"/>
      <c r="I500" s="29"/>
      <c r="J500" s="30" t="s">
        <v>27</v>
      </c>
      <c r="K500" s="31"/>
      <c r="L500" s="32"/>
      <c r="M500" s="30" t="s">
        <v>28</v>
      </c>
      <c r="N500" s="31"/>
      <c r="O500" s="32"/>
    </row>
    <row r="501" spans="1:15">
      <c r="A501" s="1" t="s">
        <v>16</v>
      </c>
      <c r="B501" s="1">
        <v>10.67</v>
      </c>
      <c r="C501" s="1">
        <v>10.67</v>
      </c>
      <c r="D501" s="11">
        <v>1</v>
      </c>
      <c r="E501" s="11">
        <v>2</v>
      </c>
      <c r="F501" s="11">
        <v>3</v>
      </c>
      <c r="G501" s="11">
        <v>1</v>
      </c>
      <c r="H501" s="11">
        <v>2</v>
      </c>
      <c r="I501" s="11">
        <v>3</v>
      </c>
      <c r="J501" s="15">
        <v>1</v>
      </c>
      <c r="K501" s="15">
        <v>2</v>
      </c>
      <c r="L501" s="15">
        <v>3</v>
      </c>
      <c r="M501" s="15">
        <v>1</v>
      </c>
      <c r="N501" s="15">
        <v>2</v>
      </c>
      <c r="O501" s="15">
        <v>3</v>
      </c>
    </row>
    <row r="502" spans="1:15">
      <c r="A502" s="1" t="s">
        <v>17</v>
      </c>
      <c r="B502" s="1">
        <v>47.7</v>
      </c>
      <c r="C502" s="4">
        <v>47.7</v>
      </c>
      <c r="D502" s="5">
        <f>B503+B495+B504+B493+B502</f>
        <v>201.92000000000002</v>
      </c>
      <c r="E502" s="10">
        <f>B500+B497+B498+B501</f>
        <v>90.98</v>
      </c>
      <c r="F502" s="10" t="s">
        <v>24</v>
      </c>
      <c r="G502" s="5">
        <f>B503+B495+C504+C493+C502</f>
        <v>202.7</v>
      </c>
      <c r="H502" s="10">
        <f>B500+B497+B498+B501</f>
        <v>90.98</v>
      </c>
      <c r="I502" s="10" t="s">
        <v>24</v>
      </c>
      <c r="J502" s="5">
        <f>C503+C495+C504+C493+C502</f>
        <v>202.7</v>
      </c>
      <c r="K502" s="14">
        <f>C500+C497+C498+C501</f>
        <v>82.44</v>
      </c>
      <c r="L502" s="14" t="s">
        <v>24</v>
      </c>
      <c r="M502" s="5">
        <f>C503+C495+B504+B493+B502</f>
        <v>201.92000000000002</v>
      </c>
      <c r="N502" s="14">
        <f>C500+C497+C498+C501</f>
        <v>82.44</v>
      </c>
      <c r="O502" s="14" t="s">
        <v>24</v>
      </c>
    </row>
    <row r="503" spans="1:15">
      <c r="A503" s="1" t="s">
        <v>18</v>
      </c>
      <c r="B503" s="1">
        <v>30.1</v>
      </c>
      <c r="C503" s="1">
        <v>30.1</v>
      </c>
      <c r="D503" s="1" t="s">
        <v>0</v>
      </c>
      <c r="E503" s="1">
        <f>D493*A506*A506</f>
        <v>0.153616</v>
      </c>
      <c r="F503" s="1" t="s">
        <v>4</v>
      </c>
      <c r="G503" s="1">
        <f>D496*A506*A506</f>
        <v>0.145568</v>
      </c>
      <c r="H503" s="1" t="s">
        <v>20</v>
      </c>
      <c r="I503" s="1">
        <f>D499*A506*A506</f>
        <v>0.186224</v>
      </c>
      <c r="J503" s="1" t="s">
        <v>25</v>
      </c>
      <c r="K503" s="1">
        <f>D502*A506*A506</f>
        <v>0.32307200000000003</v>
      </c>
      <c r="L503" s="2"/>
      <c r="M503" s="2"/>
      <c r="N503" s="2"/>
      <c r="O503" s="2"/>
    </row>
    <row r="504" spans="1:15">
      <c r="A504" s="1" t="s">
        <v>19</v>
      </c>
      <c r="B504" s="1">
        <v>35</v>
      </c>
      <c r="C504" s="1">
        <v>28</v>
      </c>
      <c r="D504" s="1" t="s">
        <v>1</v>
      </c>
      <c r="E504" s="1">
        <f>G493*A506*A508</f>
        <v>3.4179839999999992</v>
      </c>
      <c r="F504" s="1" t="s">
        <v>5</v>
      </c>
      <c r="G504" s="1">
        <f>H496*A506*A508</f>
        <v>3.8296320000000001</v>
      </c>
      <c r="H504" s="1" t="s">
        <v>21</v>
      </c>
      <c r="I504" s="1">
        <f>G499*A506*A508</f>
        <v>4.3457280000000003</v>
      </c>
      <c r="J504" s="1" t="s">
        <v>26</v>
      </c>
      <c r="K504" s="1">
        <f>G502*A506*A508</f>
        <v>7.7836800000000004</v>
      </c>
      <c r="L504" s="2"/>
      <c r="M504" s="2"/>
      <c r="N504" s="2"/>
      <c r="O504" s="2"/>
    </row>
    <row r="505" spans="1:15">
      <c r="A505" s="33" t="s">
        <v>65</v>
      </c>
      <c r="B505" s="34"/>
      <c r="C505" s="35"/>
      <c r="D505" s="1" t="s">
        <v>2</v>
      </c>
      <c r="E505" s="1">
        <f>J493*A508*A508</f>
        <v>82.031615999999985</v>
      </c>
      <c r="F505" s="1" t="s">
        <v>6</v>
      </c>
      <c r="G505" s="1">
        <f>K496*A508*A508</f>
        <v>91.911168000000004</v>
      </c>
      <c r="H505" s="1" t="s">
        <v>22</v>
      </c>
      <c r="I505" s="1">
        <f>J499*A508*A508</f>
        <v>111.46751999999999</v>
      </c>
      <c r="J505" s="1" t="s">
        <v>27</v>
      </c>
      <c r="K505" s="1">
        <f>J502*A508*A508</f>
        <v>186.80831999999998</v>
      </c>
    </row>
    <row r="506" spans="1:15">
      <c r="A506" s="22">
        <v>0.04</v>
      </c>
      <c r="B506" s="22"/>
      <c r="C506" s="22"/>
      <c r="D506" s="1" t="s">
        <v>3</v>
      </c>
      <c r="E506" s="1">
        <f>M493*A508*A506</f>
        <v>3.6867839999999994</v>
      </c>
      <c r="F506" s="1" t="s">
        <v>7</v>
      </c>
      <c r="G506" s="1">
        <f>M496*A508*A506</f>
        <v>3.1656960000000001</v>
      </c>
      <c r="H506" s="1" t="s">
        <v>23</v>
      </c>
      <c r="I506" s="1">
        <f>M499*A508*A506</f>
        <v>4.7681279999999999</v>
      </c>
      <c r="J506" s="1" t="s">
        <v>28</v>
      </c>
      <c r="K506" s="1">
        <f>M502*A508*A506</f>
        <v>7.7537279999999997</v>
      </c>
    </row>
    <row r="507" spans="1:15">
      <c r="A507" s="23" t="s">
        <v>81</v>
      </c>
      <c r="B507" s="24"/>
      <c r="C507" s="25"/>
      <c r="D507" s="6" t="s">
        <v>56</v>
      </c>
      <c r="E507" s="6">
        <f>SUM(E503:E506)</f>
        <v>89.289999999999992</v>
      </c>
      <c r="F507" s="6" t="s">
        <v>57</v>
      </c>
      <c r="G507" s="6">
        <f>SUM(G503:G506)</f>
        <v>99.052064000000001</v>
      </c>
      <c r="H507" s="6" t="s">
        <v>58</v>
      </c>
      <c r="I507" s="6">
        <f>SUM(I503:I506)</f>
        <v>120.7676</v>
      </c>
      <c r="J507" s="6" t="s">
        <v>59</v>
      </c>
      <c r="K507" s="6">
        <f>SUM(K503:K506)</f>
        <v>202.66879999999998</v>
      </c>
    </row>
    <row r="508" spans="1:15">
      <c r="A508" s="22">
        <v>0.96</v>
      </c>
      <c r="B508" s="22"/>
      <c r="C508" s="22"/>
      <c r="D508" s="21" t="s">
        <v>60</v>
      </c>
      <c r="E508" s="21">
        <f>3600/(E507*((1-0.5)*0.5)+G507*((1-0.5)*0.5)+((0.5*(I507+K507))*(1-0.5)))</f>
        <v>28.137174603736355</v>
      </c>
      <c r="F508" s="2"/>
      <c r="G508" s="2"/>
      <c r="H508" s="2"/>
      <c r="I508" s="2"/>
      <c r="J508" s="2"/>
      <c r="K508" s="2"/>
    </row>
    <row r="511" spans="1:15">
      <c r="A511" s="36" t="s">
        <v>103</v>
      </c>
      <c r="B511" s="36"/>
      <c r="C511" s="36"/>
      <c r="D511" s="26" t="s">
        <v>0</v>
      </c>
      <c r="E511" s="26"/>
      <c r="F511" s="26"/>
      <c r="G511" s="27" t="s">
        <v>1</v>
      </c>
      <c r="H511" s="28"/>
      <c r="I511" s="29"/>
      <c r="J511" s="30" t="s">
        <v>2</v>
      </c>
      <c r="K511" s="31"/>
      <c r="L511" s="32"/>
      <c r="M511" s="30" t="s">
        <v>3</v>
      </c>
      <c r="N511" s="31"/>
      <c r="O511" s="32"/>
    </row>
    <row r="512" spans="1:15">
      <c r="A512" s="1"/>
      <c r="B512" s="3" t="s">
        <v>62</v>
      </c>
      <c r="C512" s="3" t="s">
        <v>63</v>
      </c>
      <c r="D512" s="9">
        <v>1</v>
      </c>
      <c r="E512" s="9">
        <v>2</v>
      </c>
      <c r="F512" s="9">
        <v>3</v>
      </c>
      <c r="G512" s="9">
        <v>1</v>
      </c>
      <c r="H512" s="9">
        <v>2</v>
      </c>
      <c r="I512" s="9">
        <v>3</v>
      </c>
      <c r="J512" s="13">
        <v>1</v>
      </c>
      <c r="K512" s="13">
        <v>2</v>
      </c>
      <c r="L512" s="13">
        <v>3</v>
      </c>
      <c r="M512" s="13">
        <v>1</v>
      </c>
      <c r="N512" s="13">
        <v>2</v>
      </c>
      <c r="O512" s="13">
        <v>3</v>
      </c>
    </row>
    <row r="513" spans="1:15">
      <c r="A513" s="19" t="s">
        <v>8</v>
      </c>
      <c r="B513" s="20">
        <v>29.22</v>
      </c>
      <c r="C513" s="20">
        <v>37.31</v>
      </c>
      <c r="D513" s="5">
        <f>B515+B524</f>
        <v>88.509999999999991</v>
      </c>
      <c r="E513" s="10">
        <f>B513+B514</f>
        <v>51.64</v>
      </c>
      <c r="F513" s="10">
        <v>0</v>
      </c>
      <c r="G513" s="5">
        <f>B515+C524</f>
        <v>81.509999999999991</v>
      </c>
      <c r="H513" s="10">
        <f>B513+B514</f>
        <v>51.64</v>
      </c>
      <c r="I513" s="10">
        <v>0</v>
      </c>
      <c r="J513" s="5">
        <f>C515+C524</f>
        <v>81.509999999999991</v>
      </c>
      <c r="K513" s="14">
        <f>C513+C514</f>
        <v>69.599999999999994</v>
      </c>
      <c r="L513" s="14">
        <v>0</v>
      </c>
      <c r="M513" s="5">
        <f>C515+B524</f>
        <v>88.509999999999991</v>
      </c>
      <c r="N513" s="14">
        <f>C513+C514</f>
        <v>69.599999999999994</v>
      </c>
      <c r="O513" s="14">
        <v>0</v>
      </c>
    </row>
    <row r="514" spans="1:15">
      <c r="A514" s="7" t="s">
        <v>9</v>
      </c>
      <c r="B514" s="1">
        <v>22.42</v>
      </c>
      <c r="C514" s="1">
        <v>32.29</v>
      </c>
      <c r="D514" s="26" t="s">
        <v>4</v>
      </c>
      <c r="E514" s="26"/>
      <c r="F514" s="26"/>
      <c r="G514" s="27" t="s">
        <v>5</v>
      </c>
      <c r="H514" s="28"/>
      <c r="I514" s="29"/>
      <c r="J514" s="30" t="s">
        <v>6</v>
      </c>
      <c r="K514" s="31"/>
      <c r="L514" s="32"/>
      <c r="M514" s="30" t="s">
        <v>7</v>
      </c>
      <c r="N514" s="31"/>
      <c r="O514" s="32"/>
    </row>
    <row r="515" spans="1:15">
      <c r="A515" s="20" t="s">
        <v>10</v>
      </c>
      <c r="B515" s="20">
        <v>53.51</v>
      </c>
      <c r="C515" s="20">
        <v>53.51</v>
      </c>
      <c r="D515" s="9">
        <v>1</v>
      </c>
      <c r="E515" s="9">
        <v>2</v>
      </c>
      <c r="F515" s="9">
        <v>3</v>
      </c>
      <c r="G515" s="9">
        <v>1</v>
      </c>
      <c r="H515" s="9">
        <v>2</v>
      </c>
      <c r="I515" s="9">
        <v>3</v>
      </c>
      <c r="J515" s="13">
        <v>1</v>
      </c>
      <c r="K515" s="13">
        <v>2</v>
      </c>
      <c r="L515" s="13">
        <v>3</v>
      </c>
      <c r="M515" s="13">
        <v>1</v>
      </c>
      <c r="N515" s="13">
        <v>2</v>
      </c>
      <c r="O515" s="13">
        <v>3</v>
      </c>
    </row>
    <row r="516" spans="1:15">
      <c r="A516" s="20" t="s">
        <v>11</v>
      </c>
      <c r="B516" s="20">
        <v>15.62</v>
      </c>
      <c r="C516" s="20">
        <v>12.12</v>
      </c>
      <c r="D516" s="10">
        <f>B520+B521+B517+B518</f>
        <v>75.139999999999986</v>
      </c>
      <c r="E516" s="5">
        <f>B519</f>
        <v>81.819999999999993</v>
      </c>
      <c r="F516" s="10">
        <v>0</v>
      </c>
      <c r="G516" s="10">
        <f>B520+B521+B517+C518</f>
        <v>75.139999999999986</v>
      </c>
      <c r="H516" s="5">
        <f>C519</f>
        <v>99.73</v>
      </c>
      <c r="I516" s="10">
        <v>0</v>
      </c>
      <c r="J516" s="14">
        <f>C520+C521+C517+C518</f>
        <v>66.599999999999994</v>
      </c>
      <c r="K516" s="5">
        <f>C519</f>
        <v>99.73</v>
      </c>
      <c r="L516" s="14">
        <v>0</v>
      </c>
      <c r="M516" s="14">
        <f>C520+C521+C517+B518</f>
        <v>66.599999999999994</v>
      </c>
      <c r="N516" s="5">
        <f>B519</f>
        <v>81.819999999999993</v>
      </c>
      <c r="O516" s="14">
        <v>0</v>
      </c>
    </row>
    <row r="517" spans="1:15">
      <c r="A517" s="1" t="s">
        <v>12</v>
      </c>
      <c r="B517" s="1">
        <v>32.4</v>
      </c>
      <c r="C517" s="1">
        <v>27.08</v>
      </c>
      <c r="D517" s="26" t="s">
        <v>20</v>
      </c>
      <c r="E517" s="26"/>
      <c r="F517" s="26"/>
      <c r="G517" s="27" t="s">
        <v>21</v>
      </c>
      <c r="H517" s="28"/>
      <c r="I517" s="29"/>
      <c r="J517" s="30" t="s">
        <v>22</v>
      </c>
      <c r="K517" s="31"/>
      <c r="L517" s="32"/>
      <c r="M517" s="30" t="s">
        <v>23</v>
      </c>
      <c r="N517" s="31"/>
      <c r="O517" s="32"/>
    </row>
    <row r="518" spans="1:15">
      <c r="A518" s="20" t="s">
        <v>13</v>
      </c>
      <c r="B518" s="20">
        <v>2.16</v>
      </c>
      <c r="C518" s="20">
        <v>2.16</v>
      </c>
      <c r="D518" s="9">
        <v>1</v>
      </c>
      <c r="E518" s="9">
        <v>2</v>
      </c>
      <c r="F518" s="9">
        <v>3</v>
      </c>
      <c r="G518" s="9">
        <v>1</v>
      </c>
      <c r="H518" s="9">
        <v>2</v>
      </c>
      <c r="I518" s="9">
        <v>3</v>
      </c>
      <c r="J518" s="13">
        <v>1</v>
      </c>
      <c r="K518" s="13">
        <v>2</v>
      </c>
      <c r="L518" s="13">
        <v>3</v>
      </c>
      <c r="M518" s="13">
        <v>1</v>
      </c>
      <c r="N518" s="13">
        <v>2</v>
      </c>
      <c r="O518" s="13">
        <v>3</v>
      </c>
    </row>
    <row r="519" spans="1:15">
      <c r="A519" s="1" t="s">
        <v>14</v>
      </c>
      <c r="B519" s="1">
        <v>81.819999999999993</v>
      </c>
      <c r="C519" s="1">
        <v>99.73</v>
      </c>
      <c r="D519" s="5">
        <f>B520+B521+B513+B522</f>
        <v>117.5</v>
      </c>
      <c r="E519" s="10" t="s">
        <v>24</v>
      </c>
      <c r="F519" s="10" t="s">
        <v>24</v>
      </c>
      <c r="G519" s="5">
        <f>C520+C521+B513+B522</f>
        <v>114.28</v>
      </c>
      <c r="H519" s="10" t="s">
        <v>24</v>
      </c>
      <c r="I519" s="10" t="s">
        <v>24</v>
      </c>
      <c r="J519" s="5">
        <f>C520+C521+C513+C522</f>
        <v>122.37</v>
      </c>
      <c r="K519" s="14" t="s">
        <v>24</v>
      </c>
      <c r="L519" s="14" t="s">
        <v>24</v>
      </c>
      <c r="M519" s="5">
        <f>B520+B521+C513+C522</f>
        <v>125.59</v>
      </c>
      <c r="N519" s="14" t="s">
        <v>24</v>
      </c>
      <c r="O519" s="14" t="s">
        <v>24</v>
      </c>
    </row>
    <row r="520" spans="1:15">
      <c r="A520" s="1" t="s">
        <v>15</v>
      </c>
      <c r="B520" s="1">
        <v>29.91</v>
      </c>
      <c r="C520" s="1">
        <v>26.69</v>
      </c>
      <c r="D520" s="26" t="s">
        <v>25</v>
      </c>
      <c r="E520" s="26"/>
      <c r="F520" s="26"/>
      <c r="G520" s="27" t="s">
        <v>26</v>
      </c>
      <c r="H520" s="28"/>
      <c r="I520" s="29"/>
      <c r="J520" s="30" t="s">
        <v>27</v>
      </c>
      <c r="K520" s="31"/>
      <c r="L520" s="32"/>
      <c r="M520" s="30" t="s">
        <v>28</v>
      </c>
      <c r="N520" s="31"/>
      <c r="O520" s="32"/>
    </row>
    <row r="521" spans="1:15">
      <c r="A521" s="1" t="s">
        <v>16</v>
      </c>
      <c r="B521" s="1">
        <v>10.67</v>
      </c>
      <c r="C521" s="1">
        <v>10.67</v>
      </c>
      <c r="D521" s="11">
        <v>1</v>
      </c>
      <c r="E521" s="11">
        <v>2</v>
      </c>
      <c r="F521" s="11">
        <v>3</v>
      </c>
      <c r="G521" s="11">
        <v>1</v>
      </c>
      <c r="H521" s="11">
        <v>2</v>
      </c>
      <c r="I521" s="11">
        <v>3</v>
      </c>
      <c r="J521" s="15">
        <v>1</v>
      </c>
      <c r="K521" s="15">
        <v>2</v>
      </c>
      <c r="L521" s="15">
        <v>3</v>
      </c>
      <c r="M521" s="15">
        <v>1</v>
      </c>
      <c r="N521" s="15">
        <v>2</v>
      </c>
      <c r="O521" s="15">
        <v>3</v>
      </c>
    </row>
    <row r="522" spans="1:15">
      <c r="A522" s="1" t="s">
        <v>17</v>
      </c>
      <c r="B522" s="1">
        <v>47.7</v>
      </c>
      <c r="C522" s="4">
        <v>47.7</v>
      </c>
      <c r="D522" s="5">
        <f>B523+B515+B524+B513+B522</f>
        <v>195.52999999999997</v>
      </c>
      <c r="E522" s="10">
        <f>B520+B517+B518+B521</f>
        <v>75.14</v>
      </c>
      <c r="F522" s="10" t="s">
        <v>24</v>
      </c>
      <c r="G522" s="5">
        <f>B523+B515+C524+C513+C522</f>
        <v>196.62</v>
      </c>
      <c r="H522" s="10">
        <f>B520+B517+B518+B521</f>
        <v>75.14</v>
      </c>
      <c r="I522" s="10" t="s">
        <v>24</v>
      </c>
      <c r="J522" s="5">
        <f>C523+C515+C524+C513+C522</f>
        <v>196.62</v>
      </c>
      <c r="K522" s="14">
        <f>C520+C517+C518+C521</f>
        <v>66.599999999999994</v>
      </c>
      <c r="L522" s="14" t="s">
        <v>24</v>
      </c>
      <c r="M522" s="5">
        <f>C523+C515+B524+B513+B522</f>
        <v>195.52999999999997</v>
      </c>
      <c r="N522" s="14">
        <f>C520+C517+C518+C521</f>
        <v>66.599999999999994</v>
      </c>
      <c r="O522" s="14" t="s">
        <v>24</v>
      </c>
    </row>
    <row r="523" spans="1:15">
      <c r="A523" s="1" t="s">
        <v>18</v>
      </c>
      <c r="B523" s="1">
        <v>30.1</v>
      </c>
      <c r="C523" s="1">
        <v>30.1</v>
      </c>
      <c r="D523" s="1" t="s">
        <v>0</v>
      </c>
      <c r="E523" s="1">
        <f>D513*A526*A526</f>
        <v>22.127499999999998</v>
      </c>
      <c r="F523" s="1" t="s">
        <v>4</v>
      </c>
      <c r="G523" s="1">
        <f>E516*A526*A526</f>
        <v>20.454999999999998</v>
      </c>
      <c r="H523" s="1" t="s">
        <v>20</v>
      </c>
      <c r="I523" s="1">
        <f>D519*A526*A526</f>
        <v>29.375</v>
      </c>
      <c r="J523" s="1" t="s">
        <v>25</v>
      </c>
      <c r="K523" s="1">
        <f>D522*A526*A526</f>
        <v>48.882499999999993</v>
      </c>
      <c r="L523" s="2"/>
      <c r="M523" s="2"/>
      <c r="N523" s="2"/>
      <c r="O523" s="2"/>
    </row>
    <row r="524" spans="1:15">
      <c r="A524" s="1" t="s">
        <v>19</v>
      </c>
      <c r="B524" s="1">
        <v>35</v>
      </c>
      <c r="C524" s="1">
        <v>28</v>
      </c>
      <c r="D524" s="1" t="s">
        <v>1</v>
      </c>
      <c r="E524" s="1">
        <f>G513*A526*A528</f>
        <v>20.377499999999998</v>
      </c>
      <c r="F524" s="1" t="s">
        <v>5</v>
      </c>
      <c r="G524" s="1">
        <f>H516*A526*A528</f>
        <v>24.932500000000001</v>
      </c>
      <c r="H524" s="1" t="s">
        <v>21</v>
      </c>
      <c r="I524" s="1">
        <f>G519*A526*A528</f>
        <v>28.57</v>
      </c>
      <c r="J524" s="1" t="s">
        <v>26</v>
      </c>
      <c r="K524" s="1">
        <f>G522*A526*A528</f>
        <v>49.155000000000001</v>
      </c>
      <c r="L524" s="2"/>
      <c r="M524" s="2"/>
      <c r="N524" s="2"/>
      <c r="O524" s="2"/>
    </row>
    <row r="525" spans="1:15">
      <c r="A525" s="33" t="s">
        <v>73</v>
      </c>
      <c r="B525" s="34"/>
      <c r="C525" s="35"/>
      <c r="D525" s="1" t="s">
        <v>2</v>
      </c>
      <c r="E525" s="1">
        <f>J513*A528*A528</f>
        <v>20.377499999999998</v>
      </c>
      <c r="F525" s="1" t="s">
        <v>6</v>
      </c>
      <c r="G525" s="1">
        <f>K516*A528*A528</f>
        <v>24.932500000000001</v>
      </c>
      <c r="H525" s="1" t="s">
        <v>22</v>
      </c>
      <c r="I525" s="1">
        <f>J519*A528*A528</f>
        <v>30.592500000000001</v>
      </c>
      <c r="J525" s="1" t="s">
        <v>27</v>
      </c>
      <c r="K525" s="1">
        <f>J522*A528*A528</f>
        <v>49.155000000000001</v>
      </c>
    </row>
    <row r="526" spans="1:15">
      <c r="A526" s="22">
        <v>0.5</v>
      </c>
      <c r="B526" s="22"/>
      <c r="C526" s="22"/>
      <c r="D526" s="1" t="s">
        <v>3</v>
      </c>
      <c r="E526" s="1">
        <f>M513*A528*A526</f>
        <v>22.127499999999998</v>
      </c>
      <c r="F526" s="1" t="s">
        <v>7</v>
      </c>
      <c r="G526" s="1">
        <f>N516*A528*A526</f>
        <v>20.454999999999998</v>
      </c>
      <c r="H526" s="1" t="s">
        <v>23</v>
      </c>
      <c r="I526" s="1">
        <f>M519*A528*A526</f>
        <v>31.397500000000001</v>
      </c>
      <c r="J526" s="1" t="s">
        <v>28</v>
      </c>
      <c r="K526" s="1">
        <f>M522*A528*A526</f>
        <v>48.882499999999993</v>
      </c>
    </row>
    <row r="527" spans="1:15">
      <c r="A527" s="23" t="s">
        <v>109</v>
      </c>
      <c r="B527" s="24"/>
      <c r="C527" s="25"/>
      <c r="D527" s="6" t="s">
        <v>56</v>
      </c>
      <c r="E527" s="6">
        <f>SUM(E523:E526)</f>
        <v>85.009999999999991</v>
      </c>
      <c r="F527" s="6" t="s">
        <v>57</v>
      </c>
      <c r="G527" s="6">
        <f>SUM(G523:G526)</f>
        <v>90.775000000000006</v>
      </c>
      <c r="H527" s="6" t="s">
        <v>58</v>
      </c>
      <c r="I527" s="6">
        <f>SUM(I523:I526)</f>
        <v>119.935</v>
      </c>
      <c r="J527" s="6" t="s">
        <v>59</v>
      </c>
      <c r="K527" s="6">
        <f>SUM(K523:K526)</f>
        <v>196.07499999999999</v>
      </c>
    </row>
    <row r="528" spans="1:15">
      <c r="A528" s="22">
        <v>0.5</v>
      </c>
      <c r="B528" s="22"/>
      <c r="C528" s="22"/>
      <c r="D528" s="21" t="s">
        <v>60</v>
      </c>
      <c r="E528" s="21">
        <f>3600/(E527*((1-0.5)*0.5)+G527*((1-0.5)*0.5)+((0.5*(I527+K527))*(1-0.5)))</f>
        <v>29.280492888296955</v>
      </c>
      <c r="F528" s="2"/>
      <c r="G528" s="2"/>
      <c r="H528" s="2"/>
      <c r="I528" s="2"/>
      <c r="J528" s="2"/>
      <c r="K528" s="2"/>
    </row>
    <row r="531" spans="1:31">
      <c r="A531" s="36" t="s">
        <v>104</v>
      </c>
      <c r="B531" s="36"/>
      <c r="C531" s="36"/>
      <c r="D531" s="36"/>
      <c r="E531" s="26" t="s">
        <v>0</v>
      </c>
      <c r="F531" s="26"/>
      <c r="G531" s="26"/>
      <c r="H531" s="27" t="s">
        <v>1</v>
      </c>
      <c r="I531" s="28"/>
      <c r="J531" s="29"/>
      <c r="K531" s="26" t="s">
        <v>36</v>
      </c>
      <c r="L531" s="26"/>
      <c r="M531" s="26"/>
      <c r="N531" s="40" t="s">
        <v>2</v>
      </c>
      <c r="O531" s="40"/>
      <c r="P531" s="40"/>
      <c r="Q531" s="30" t="s">
        <v>3</v>
      </c>
      <c r="R531" s="31"/>
      <c r="S531" s="32"/>
      <c r="T531" s="40" t="s">
        <v>40</v>
      </c>
      <c r="U531" s="40"/>
      <c r="V531" s="40"/>
      <c r="W531" s="41" t="s">
        <v>41</v>
      </c>
      <c r="X531" s="41"/>
      <c r="Y531" s="41"/>
      <c r="Z531" s="42" t="s">
        <v>42</v>
      </c>
      <c r="AA531" s="43"/>
      <c r="AB531" s="44"/>
      <c r="AC531" s="41" t="s">
        <v>52</v>
      </c>
      <c r="AD531" s="41"/>
      <c r="AE531" s="41"/>
    </row>
    <row r="532" spans="1:31">
      <c r="A532" s="1"/>
      <c r="B532" s="3" t="s">
        <v>62</v>
      </c>
      <c r="C532" s="3" t="s">
        <v>63</v>
      </c>
      <c r="D532" s="3" t="s">
        <v>64</v>
      </c>
      <c r="E532" s="9">
        <v>1</v>
      </c>
      <c r="F532" s="9">
        <v>2</v>
      </c>
      <c r="G532" s="9">
        <v>3</v>
      </c>
      <c r="H532" s="9">
        <v>1</v>
      </c>
      <c r="I532" s="9">
        <v>2</v>
      </c>
      <c r="J532" s="9">
        <v>3</v>
      </c>
      <c r="K532" s="9">
        <v>1</v>
      </c>
      <c r="L532" s="9">
        <v>2</v>
      </c>
      <c r="M532" s="9">
        <v>3</v>
      </c>
      <c r="N532" s="13">
        <v>1</v>
      </c>
      <c r="O532" s="13">
        <v>2</v>
      </c>
      <c r="P532" s="13">
        <v>3</v>
      </c>
      <c r="Q532" s="13">
        <v>1</v>
      </c>
      <c r="R532" s="13">
        <v>2</v>
      </c>
      <c r="S532" s="13">
        <v>3</v>
      </c>
      <c r="T532" s="13">
        <v>1</v>
      </c>
      <c r="U532" s="13">
        <v>2</v>
      </c>
      <c r="V532" s="13">
        <v>3</v>
      </c>
      <c r="W532" s="16">
        <v>1</v>
      </c>
      <c r="X532" s="16">
        <v>2</v>
      </c>
      <c r="Y532" s="16">
        <v>3</v>
      </c>
      <c r="Z532" s="16">
        <v>1</v>
      </c>
      <c r="AA532" s="16">
        <v>2</v>
      </c>
      <c r="AB532" s="16">
        <v>3</v>
      </c>
      <c r="AC532" s="16">
        <v>1</v>
      </c>
      <c r="AD532" s="16">
        <v>2</v>
      </c>
      <c r="AE532" s="16">
        <v>3</v>
      </c>
    </row>
    <row r="533" spans="1:31">
      <c r="A533" s="19" t="s">
        <v>8</v>
      </c>
      <c r="B533" s="20">
        <v>49.5</v>
      </c>
      <c r="C533" s="20">
        <v>29.44</v>
      </c>
      <c r="D533" s="20">
        <v>37.6</v>
      </c>
      <c r="E533" s="5">
        <f>B535+B544</f>
        <v>156.68</v>
      </c>
      <c r="F533" s="10">
        <f>B533+B534</f>
        <v>64.05</v>
      </c>
      <c r="G533" s="10">
        <v>0</v>
      </c>
      <c r="H533" s="5">
        <f>C535+D544</f>
        <v>91.65</v>
      </c>
      <c r="I533" s="10">
        <f>B533+B534</f>
        <v>64.05</v>
      </c>
      <c r="J533" s="10">
        <v>0</v>
      </c>
      <c r="K533" s="5">
        <f>B535+D544</f>
        <v>134.68</v>
      </c>
      <c r="L533" s="10">
        <f>B533+B534</f>
        <v>64.05</v>
      </c>
      <c r="M533" s="10">
        <v>0</v>
      </c>
      <c r="N533" s="5">
        <f>C535+C544</f>
        <v>98.65</v>
      </c>
      <c r="O533" s="14">
        <f>C533+C534</f>
        <v>51.86</v>
      </c>
      <c r="P533" s="14">
        <v>0</v>
      </c>
      <c r="Q533" s="5">
        <f>C535+B544</f>
        <v>113.65</v>
      </c>
      <c r="R533" s="14">
        <f>C533+C534</f>
        <v>51.86</v>
      </c>
      <c r="S533" s="14">
        <v>0</v>
      </c>
      <c r="T533" s="5">
        <f>C535+D544</f>
        <v>91.65</v>
      </c>
      <c r="U533" s="14">
        <f>D533+D534</f>
        <v>69.89</v>
      </c>
      <c r="V533" s="14">
        <v>0</v>
      </c>
      <c r="W533" s="5">
        <f>D535+D544</f>
        <v>91.65</v>
      </c>
      <c r="X533" s="17">
        <f>D533+D534</f>
        <v>69.89</v>
      </c>
      <c r="Y533" s="17">
        <v>0</v>
      </c>
      <c r="Z533" s="5">
        <f>D535+B544</f>
        <v>113.65</v>
      </c>
      <c r="AA533" s="17">
        <f>D533+D534</f>
        <v>69.89</v>
      </c>
      <c r="AB533" s="17">
        <v>0</v>
      </c>
      <c r="AC533" s="5">
        <f>D535+C544</f>
        <v>98.65</v>
      </c>
      <c r="AD533" s="17">
        <f>D533+D534</f>
        <v>69.89</v>
      </c>
      <c r="AE533" s="17">
        <v>0</v>
      </c>
    </row>
    <row r="534" spans="1:31">
      <c r="A534" s="7" t="s">
        <v>9</v>
      </c>
      <c r="B534" s="1">
        <v>14.55</v>
      </c>
      <c r="C534" s="1">
        <v>22.42</v>
      </c>
      <c r="D534" s="1">
        <v>32.29</v>
      </c>
      <c r="E534" s="26" t="s">
        <v>4</v>
      </c>
      <c r="F534" s="26"/>
      <c r="G534" s="26"/>
      <c r="H534" s="27" t="s">
        <v>5</v>
      </c>
      <c r="I534" s="28"/>
      <c r="J534" s="29"/>
      <c r="K534" s="26" t="s">
        <v>37</v>
      </c>
      <c r="L534" s="26"/>
      <c r="M534" s="26"/>
      <c r="N534" s="40" t="s">
        <v>6</v>
      </c>
      <c r="O534" s="40"/>
      <c r="P534" s="40"/>
      <c r="Q534" s="30" t="s">
        <v>7</v>
      </c>
      <c r="R534" s="31"/>
      <c r="S534" s="32"/>
      <c r="T534" s="40" t="s">
        <v>43</v>
      </c>
      <c r="U534" s="40"/>
      <c r="V534" s="40"/>
      <c r="W534" s="41" t="s">
        <v>44</v>
      </c>
      <c r="X534" s="41"/>
      <c r="Y534" s="41"/>
      <c r="Z534" s="42" t="s">
        <v>45</v>
      </c>
      <c r="AA534" s="43"/>
      <c r="AB534" s="44"/>
      <c r="AC534" s="41" t="s">
        <v>55</v>
      </c>
      <c r="AD534" s="41"/>
      <c r="AE534" s="41"/>
    </row>
    <row r="535" spans="1:31">
      <c r="A535" s="20" t="s">
        <v>10</v>
      </c>
      <c r="B535" s="20">
        <v>106.68</v>
      </c>
      <c r="C535" s="20">
        <v>63.65</v>
      </c>
      <c r="D535" s="20">
        <v>63.65</v>
      </c>
      <c r="E535" s="9">
        <v>1</v>
      </c>
      <c r="F535" s="9">
        <v>2</v>
      </c>
      <c r="G535" s="9">
        <v>3</v>
      </c>
      <c r="H535" s="9">
        <v>1</v>
      </c>
      <c r="I535" s="9">
        <v>2</v>
      </c>
      <c r="J535" s="9">
        <v>3</v>
      </c>
      <c r="K535" s="9">
        <v>1</v>
      </c>
      <c r="L535" s="9">
        <v>2</v>
      </c>
      <c r="M535" s="9">
        <v>3</v>
      </c>
      <c r="N535" s="13">
        <v>1</v>
      </c>
      <c r="O535" s="13">
        <v>2</v>
      </c>
      <c r="P535" s="13">
        <v>3</v>
      </c>
      <c r="Q535" s="13">
        <v>1</v>
      </c>
      <c r="R535" s="13">
        <v>2</v>
      </c>
      <c r="S535" s="13">
        <v>3</v>
      </c>
      <c r="T535" s="13">
        <v>1</v>
      </c>
      <c r="U535" s="13">
        <v>2</v>
      </c>
      <c r="V535" s="13">
        <v>3</v>
      </c>
      <c r="W535" s="16">
        <v>1</v>
      </c>
      <c r="X535" s="16">
        <v>2</v>
      </c>
      <c r="Y535" s="16">
        <v>3</v>
      </c>
      <c r="Z535" s="16">
        <v>1</v>
      </c>
      <c r="AA535" s="16">
        <v>2</v>
      </c>
      <c r="AB535" s="16">
        <v>3</v>
      </c>
      <c r="AC535" s="16">
        <v>1</v>
      </c>
      <c r="AD535" s="16">
        <v>2</v>
      </c>
      <c r="AE535" s="16">
        <v>3</v>
      </c>
    </row>
    <row r="536" spans="1:31">
      <c r="A536" s="20" t="s">
        <v>11</v>
      </c>
      <c r="B536" s="20">
        <v>16.420000000000002</v>
      </c>
      <c r="C536" s="20">
        <v>45.72</v>
      </c>
      <c r="D536" s="20">
        <v>45.72</v>
      </c>
      <c r="E536" s="5">
        <f>B540+B541+B537+C538</f>
        <v>168.29000000000002</v>
      </c>
      <c r="F536" s="10">
        <f>B539</f>
        <v>60</v>
      </c>
      <c r="G536" s="10">
        <v>0</v>
      </c>
      <c r="H536" s="5">
        <f>B540+B541+B537+C538</f>
        <v>168.29000000000002</v>
      </c>
      <c r="I536" s="10">
        <f>C539</f>
        <v>81.819999999999993</v>
      </c>
      <c r="J536" s="10">
        <v>0</v>
      </c>
      <c r="K536" s="5">
        <f>B540+B541+B537+D538</f>
        <v>168.29000000000002</v>
      </c>
      <c r="L536" s="10">
        <f>D539</f>
        <v>99.73</v>
      </c>
      <c r="M536" s="10">
        <v>0</v>
      </c>
      <c r="N536" s="5">
        <f>C540+C541+C537+C538</f>
        <v>142.1</v>
      </c>
      <c r="O536" s="14">
        <f>C539</f>
        <v>81.819999999999993</v>
      </c>
      <c r="P536" s="14">
        <v>0</v>
      </c>
      <c r="Q536" s="5">
        <f>C540+C541+C537+B538</f>
        <v>142.1</v>
      </c>
      <c r="R536" s="14">
        <f>B539</f>
        <v>60</v>
      </c>
      <c r="S536" s="14">
        <v>0</v>
      </c>
      <c r="T536" s="5">
        <f>C540+C541+C537+D538</f>
        <v>142.1</v>
      </c>
      <c r="U536" s="14">
        <f>D539</f>
        <v>99.73</v>
      </c>
      <c r="V536" s="14">
        <v>0</v>
      </c>
      <c r="W536" s="5">
        <f>D540+D541+D537+D538</f>
        <v>133.56</v>
      </c>
      <c r="X536" s="12">
        <f>D539</f>
        <v>99.73</v>
      </c>
      <c r="Y536" s="17">
        <v>0</v>
      </c>
      <c r="Z536" s="5">
        <f>D540+D541+D537+B538</f>
        <v>133.56</v>
      </c>
      <c r="AA536" s="17">
        <f>B539</f>
        <v>60</v>
      </c>
      <c r="AB536" s="17">
        <v>0</v>
      </c>
      <c r="AC536" s="5">
        <f>D540+D541+D537+C538</f>
        <v>133.56</v>
      </c>
      <c r="AD536" s="17">
        <f>C539</f>
        <v>81.819999999999993</v>
      </c>
      <c r="AE536" s="17"/>
    </row>
    <row r="537" spans="1:31">
      <c r="A537" s="1" t="s">
        <v>12</v>
      </c>
      <c r="B537" s="1">
        <v>69.23</v>
      </c>
      <c r="C537" s="1">
        <v>32.4</v>
      </c>
      <c r="D537" s="1">
        <v>27.08</v>
      </c>
      <c r="E537" s="26" t="s">
        <v>20</v>
      </c>
      <c r="F537" s="26"/>
      <c r="G537" s="26"/>
      <c r="H537" s="27" t="s">
        <v>21</v>
      </c>
      <c r="I537" s="28"/>
      <c r="J537" s="29"/>
      <c r="K537" s="26" t="s">
        <v>38</v>
      </c>
      <c r="L537" s="26"/>
      <c r="M537" s="26"/>
      <c r="N537" s="40" t="s">
        <v>22</v>
      </c>
      <c r="O537" s="40"/>
      <c r="P537" s="40"/>
      <c r="Q537" s="30" t="s">
        <v>23</v>
      </c>
      <c r="R537" s="31"/>
      <c r="S537" s="32"/>
      <c r="T537" s="40" t="s">
        <v>46</v>
      </c>
      <c r="U537" s="40"/>
      <c r="V537" s="40"/>
      <c r="W537" s="41" t="s">
        <v>48</v>
      </c>
      <c r="X537" s="41"/>
      <c r="Y537" s="41"/>
      <c r="Z537" s="42" t="s">
        <v>50</v>
      </c>
      <c r="AA537" s="43"/>
      <c r="AB537" s="44"/>
      <c r="AC537" s="41" t="s">
        <v>53</v>
      </c>
      <c r="AD537" s="41"/>
      <c r="AE537" s="41"/>
    </row>
    <row r="538" spans="1:31">
      <c r="A538" s="20" t="s">
        <v>13</v>
      </c>
      <c r="B538" s="20">
        <v>69.12</v>
      </c>
      <c r="C538" s="20">
        <v>69.12</v>
      </c>
      <c r="D538" s="20">
        <v>69.12</v>
      </c>
      <c r="E538" s="9">
        <v>1</v>
      </c>
      <c r="F538" s="9">
        <v>2</v>
      </c>
      <c r="G538" s="9">
        <v>3</v>
      </c>
      <c r="H538" s="9">
        <v>1</v>
      </c>
      <c r="I538" s="9">
        <v>2</v>
      </c>
      <c r="J538" s="9">
        <v>3</v>
      </c>
      <c r="K538" s="9">
        <v>1</v>
      </c>
      <c r="L538" s="9">
        <v>2</v>
      </c>
      <c r="M538" s="9">
        <v>3</v>
      </c>
      <c r="N538" s="13">
        <v>1</v>
      </c>
      <c r="O538" s="13">
        <v>2</v>
      </c>
      <c r="P538" s="13">
        <v>3</v>
      </c>
      <c r="Q538" s="13">
        <v>1</v>
      </c>
      <c r="R538" s="13">
        <v>2</v>
      </c>
      <c r="S538" s="13">
        <v>3</v>
      </c>
      <c r="T538" s="13">
        <v>1</v>
      </c>
      <c r="U538" s="13">
        <v>2</v>
      </c>
      <c r="V538" s="13">
        <v>3</v>
      </c>
      <c r="W538" s="16">
        <v>1</v>
      </c>
      <c r="X538" s="16">
        <v>2</v>
      </c>
      <c r="Y538" s="16">
        <v>3</v>
      </c>
      <c r="Z538" s="16">
        <v>1</v>
      </c>
      <c r="AA538" s="16">
        <v>2</v>
      </c>
      <c r="AB538" s="16">
        <v>3</v>
      </c>
      <c r="AC538" s="16">
        <v>1</v>
      </c>
      <c r="AD538" s="16">
        <v>2</v>
      </c>
      <c r="AE538" s="16">
        <v>3</v>
      </c>
    </row>
    <row r="539" spans="1:31">
      <c r="A539" s="1" t="s">
        <v>14</v>
      </c>
      <c r="B539" s="1">
        <v>60</v>
      </c>
      <c r="C539" s="1">
        <v>81.819999999999993</v>
      </c>
      <c r="D539" s="1">
        <v>99.73</v>
      </c>
      <c r="E539" s="5">
        <f>B540+B541+B542+B543</f>
        <v>91.34</v>
      </c>
      <c r="F539" s="10" t="s">
        <v>24</v>
      </c>
      <c r="G539" s="10" t="s">
        <v>24</v>
      </c>
      <c r="H539" s="5">
        <f>C540+C541+B542+B543</f>
        <v>101.98</v>
      </c>
      <c r="I539" s="10" t="s">
        <v>24</v>
      </c>
      <c r="J539" s="10" t="s">
        <v>24</v>
      </c>
      <c r="K539" s="5">
        <f>D540+D541+B542+B543</f>
        <v>98.76</v>
      </c>
      <c r="L539" s="10" t="s">
        <v>24</v>
      </c>
      <c r="M539" s="10" t="s">
        <v>24</v>
      </c>
      <c r="N539" s="5">
        <f>C540+C541+C542+C543</f>
        <v>118.38</v>
      </c>
      <c r="O539" s="14" t="s">
        <v>24</v>
      </c>
      <c r="P539" s="14" t="s">
        <v>24</v>
      </c>
      <c r="Q539" s="5">
        <f>B540+B541+C542+C543</f>
        <v>107.74000000000001</v>
      </c>
      <c r="R539" s="14" t="s">
        <v>24</v>
      </c>
      <c r="S539" s="14" t="s">
        <v>24</v>
      </c>
      <c r="T539" s="5">
        <f>D540+D541+C542+C543</f>
        <v>115.16</v>
      </c>
      <c r="U539" s="14" t="s">
        <v>24</v>
      </c>
      <c r="V539" s="14" t="s">
        <v>24</v>
      </c>
      <c r="W539" s="5">
        <f>D540+D541+D542+D543</f>
        <v>115.16</v>
      </c>
      <c r="X539" s="17" t="s">
        <v>24</v>
      </c>
      <c r="Y539" s="17" t="s">
        <v>24</v>
      </c>
      <c r="Z539" s="5">
        <f>B540+B541+D542+D543</f>
        <v>107.74000000000001</v>
      </c>
      <c r="AA539" s="17" t="s">
        <v>24</v>
      </c>
      <c r="AB539" s="17" t="s">
        <v>24</v>
      </c>
      <c r="AC539" s="5">
        <f>C540+C541+D542+D543</f>
        <v>118.38</v>
      </c>
      <c r="AD539" s="17" t="s">
        <v>24</v>
      </c>
      <c r="AE539" s="17" t="s">
        <v>24</v>
      </c>
    </row>
    <row r="540" spans="1:31">
      <c r="A540" s="1" t="s">
        <v>15</v>
      </c>
      <c r="B540" s="1">
        <v>21.94</v>
      </c>
      <c r="C540" s="1">
        <v>29.91</v>
      </c>
      <c r="D540" s="1">
        <v>26.69</v>
      </c>
      <c r="E540" s="26" t="s">
        <v>25</v>
      </c>
      <c r="F540" s="26"/>
      <c r="G540" s="26"/>
      <c r="H540" s="27" t="s">
        <v>26</v>
      </c>
      <c r="I540" s="28"/>
      <c r="J540" s="29"/>
      <c r="K540" s="26" t="s">
        <v>39</v>
      </c>
      <c r="L540" s="26"/>
      <c r="M540" s="26"/>
      <c r="N540" s="40" t="s">
        <v>27</v>
      </c>
      <c r="O540" s="40"/>
      <c r="P540" s="40"/>
      <c r="Q540" s="30" t="s">
        <v>28</v>
      </c>
      <c r="R540" s="31"/>
      <c r="S540" s="32"/>
      <c r="T540" s="40" t="s">
        <v>47</v>
      </c>
      <c r="U540" s="40"/>
      <c r="V540" s="40"/>
      <c r="W540" s="41" t="s">
        <v>49</v>
      </c>
      <c r="X540" s="41"/>
      <c r="Y540" s="41"/>
      <c r="Z540" s="42" t="s">
        <v>51</v>
      </c>
      <c r="AA540" s="43"/>
      <c r="AB540" s="44"/>
      <c r="AC540" s="41" t="s">
        <v>54</v>
      </c>
      <c r="AD540" s="41"/>
      <c r="AE540" s="41"/>
    </row>
    <row r="541" spans="1:31">
      <c r="A541" s="1" t="s">
        <v>16</v>
      </c>
      <c r="B541" s="1">
        <v>8</v>
      </c>
      <c r="C541" s="1">
        <v>10.67</v>
      </c>
      <c r="D541" s="1">
        <v>10.67</v>
      </c>
      <c r="E541" s="11">
        <v>1</v>
      </c>
      <c r="F541" s="11">
        <v>2</v>
      </c>
      <c r="G541" s="11">
        <v>3</v>
      </c>
      <c r="H541" s="11">
        <v>1</v>
      </c>
      <c r="I541" s="11">
        <v>2</v>
      </c>
      <c r="J541" s="11">
        <v>3</v>
      </c>
      <c r="K541" s="9">
        <v>1</v>
      </c>
      <c r="L541" s="9">
        <v>2</v>
      </c>
      <c r="M541" s="9">
        <v>3</v>
      </c>
      <c r="N541" s="15">
        <v>1</v>
      </c>
      <c r="O541" s="15">
        <v>2</v>
      </c>
      <c r="P541" s="15">
        <v>3</v>
      </c>
      <c r="Q541" s="15">
        <v>1</v>
      </c>
      <c r="R541" s="15">
        <v>2</v>
      </c>
      <c r="S541" s="15">
        <v>3</v>
      </c>
      <c r="T541" s="13">
        <v>1</v>
      </c>
      <c r="U541" s="13">
        <v>2</v>
      </c>
      <c r="V541" s="13">
        <v>3</v>
      </c>
      <c r="W541" s="18">
        <v>1</v>
      </c>
      <c r="X541" s="18">
        <v>2</v>
      </c>
      <c r="Y541" s="18">
        <v>3</v>
      </c>
      <c r="Z541" s="18">
        <v>1</v>
      </c>
      <c r="AA541" s="18">
        <v>2</v>
      </c>
      <c r="AB541" s="18">
        <v>3</v>
      </c>
      <c r="AC541" s="16">
        <v>1</v>
      </c>
      <c r="AD541" s="16">
        <v>2</v>
      </c>
      <c r="AE541" s="16">
        <v>3</v>
      </c>
    </row>
    <row r="542" spans="1:31">
      <c r="A542" s="1" t="s">
        <v>17</v>
      </c>
      <c r="B542" s="1">
        <v>17.7</v>
      </c>
      <c r="C542" s="1">
        <v>47.7</v>
      </c>
      <c r="D542" s="4">
        <v>47.7</v>
      </c>
      <c r="E542" s="5">
        <f>B543+B535+B544+B533+B542</f>
        <v>267.58</v>
      </c>
      <c r="F542" s="10">
        <f>B540+B537+B538+B541</f>
        <v>168.29000000000002</v>
      </c>
      <c r="G542" s="10" t="s">
        <v>24</v>
      </c>
      <c r="H542" s="5">
        <f>B543+B535+C544+C533+C542</f>
        <v>262.52</v>
      </c>
      <c r="I542" s="10">
        <f>B540+B537+B538+B541</f>
        <v>168.29000000000002</v>
      </c>
      <c r="J542" s="10" t="s">
        <v>24</v>
      </c>
      <c r="K542" s="5">
        <f>B543+B535+D544+D533+D542</f>
        <v>263.68</v>
      </c>
      <c r="L542" s="10">
        <f>B540+B537+B538+B541</f>
        <v>168.29000000000002</v>
      </c>
      <c r="M542" s="10" t="s">
        <v>24</v>
      </c>
      <c r="N542" s="5">
        <f>C543+C535+C544+C533+C542</f>
        <v>205.89</v>
      </c>
      <c r="O542" s="14">
        <f>C540+C537+C538+C541</f>
        <v>142.1</v>
      </c>
      <c r="P542" s="14" t="s">
        <v>24</v>
      </c>
      <c r="Q542" s="5">
        <f>C543+C535+B544+B533+B542</f>
        <v>210.95</v>
      </c>
      <c r="R542" s="14">
        <f>C540+C537+C538+C541</f>
        <v>142.1</v>
      </c>
      <c r="S542" s="14" t="s">
        <v>24</v>
      </c>
      <c r="T542" s="5">
        <f>C543+C535+D544+D533+D542</f>
        <v>207.05</v>
      </c>
      <c r="U542" s="14">
        <f>C540+C537+C538+C541</f>
        <v>142.1</v>
      </c>
      <c r="V542" s="14" t="s">
        <v>24</v>
      </c>
      <c r="W542" s="5">
        <f>D543+D535+D544+D533+D542</f>
        <v>207.05</v>
      </c>
      <c r="X542" s="17">
        <f>D540+D537+D538+D541</f>
        <v>133.56</v>
      </c>
      <c r="Y542" s="17" t="s">
        <v>24</v>
      </c>
      <c r="Z542" s="5">
        <f>D543+D535+B544+B533+B542</f>
        <v>210.95</v>
      </c>
      <c r="AA542" s="17">
        <f>D540+D537+D538+D541</f>
        <v>133.56</v>
      </c>
      <c r="AB542" s="17" t="s">
        <v>24</v>
      </c>
      <c r="AC542" s="5">
        <f>D543+D535+C544+C533+C542</f>
        <v>205.89</v>
      </c>
      <c r="AD542" s="17">
        <f>D540+D537+D538+D541</f>
        <v>133.56</v>
      </c>
      <c r="AE542" s="17" t="s">
        <v>24</v>
      </c>
    </row>
    <row r="543" spans="1:31">
      <c r="A543" s="1" t="s">
        <v>18</v>
      </c>
      <c r="B543" s="1">
        <v>43.7</v>
      </c>
      <c r="C543" s="1">
        <v>30.1</v>
      </c>
      <c r="D543" s="1">
        <v>30.1</v>
      </c>
      <c r="E543" s="1" t="s">
        <v>0</v>
      </c>
      <c r="F543" s="1">
        <f>E533*A546*A546</f>
        <v>39.17</v>
      </c>
      <c r="G543" s="1" t="s">
        <v>4</v>
      </c>
      <c r="H543" s="1">
        <f>E536*A546*A546</f>
        <v>42.072500000000005</v>
      </c>
      <c r="I543" s="1" t="s">
        <v>20</v>
      </c>
      <c r="J543" s="1">
        <f>E539*A546*A546</f>
        <v>22.835000000000001</v>
      </c>
      <c r="K543" s="1" t="s">
        <v>25</v>
      </c>
      <c r="L543" s="1">
        <f>E542*A546*A546</f>
        <v>66.894999999999996</v>
      </c>
    </row>
    <row r="544" spans="1:31">
      <c r="A544" s="1" t="s">
        <v>19</v>
      </c>
      <c r="B544" s="1">
        <v>50</v>
      </c>
      <c r="C544" s="1">
        <v>35</v>
      </c>
      <c r="D544" s="1">
        <v>28</v>
      </c>
      <c r="E544" s="1" t="s">
        <v>1</v>
      </c>
      <c r="F544" s="1">
        <f>H533*A546*A548</f>
        <v>11.9145</v>
      </c>
      <c r="G544" s="1" t="s">
        <v>5</v>
      </c>
      <c r="H544" s="1">
        <f>H536*A546*A548</f>
        <v>21.877700000000004</v>
      </c>
      <c r="I544" s="1" t="s">
        <v>21</v>
      </c>
      <c r="J544" s="1">
        <f>H539*A546*A548</f>
        <v>13.257400000000001</v>
      </c>
      <c r="K544" s="1" t="s">
        <v>26</v>
      </c>
      <c r="L544" s="1">
        <f>H542*A546*A548</f>
        <v>34.127600000000001</v>
      </c>
    </row>
    <row r="545" spans="1:15">
      <c r="A545" s="37" t="s">
        <v>108</v>
      </c>
      <c r="B545" s="38"/>
      <c r="C545" s="38"/>
      <c r="D545" s="39"/>
      <c r="E545" s="1" t="s">
        <v>36</v>
      </c>
      <c r="F545" s="1">
        <f>K533*A546*A550</f>
        <v>16.1616</v>
      </c>
      <c r="G545" s="1" t="s">
        <v>37</v>
      </c>
      <c r="H545" s="1">
        <f>K536*A546*A550</f>
        <v>20.194800000000001</v>
      </c>
      <c r="I545" s="1" t="s">
        <v>38</v>
      </c>
      <c r="J545" s="1">
        <f>K539*A546*A550</f>
        <v>11.8512</v>
      </c>
      <c r="K545" s="1" t="s">
        <v>39</v>
      </c>
      <c r="L545" s="1">
        <f>K542*A546*A550</f>
        <v>31.6416</v>
      </c>
    </row>
    <row r="546" spans="1:15">
      <c r="A546" s="22">
        <v>0.5</v>
      </c>
      <c r="B546" s="22"/>
      <c r="C546" s="22"/>
      <c r="D546" s="22"/>
      <c r="E546" s="1" t="s">
        <v>2</v>
      </c>
      <c r="F546" s="1">
        <f>N533*A548*A548</f>
        <v>6.6687400000000006</v>
      </c>
      <c r="G546" s="1" t="s">
        <v>6</v>
      </c>
      <c r="H546" s="1">
        <f>N536*A548*A548</f>
        <v>9.6059599999999996</v>
      </c>
      <c r="I546" s="1" t="s">
        <v>22</v>
      </c>
      <c r="J546" s="1">
        <f>N539*A548*A548</f>
        <v>8.0024879999999996</v>
      </c>
      <c r="K546" s="1" t="s">
        <v>27</v>
      </c>
      <c r="L546" s="1">
        <f>N542*A548*A548</f>
        <v>13.918163999999999</v>
      </c>
    </row>
    <row r="547" spans="1:15">
      <c r="A547" s="33" t="s">
        <v>35</v>
      </c>
      <c r="B547" s="34"/>
      <c r="C547" s="34"/>
      <c r="D547" s="35"/>
      <c r="E547" s="1" t="s">
        <v>3</v>
      </c>
      <c r="F547" s="1">
        <f>Q533*A548*A546</f>
        <v>14.774500000000002</v>
      </c>
      <c r="G547" s="1" t="s">
        <v>7</v>
      </c>
      <c r="H547" s="1">
        <f>Q536*A548*A546</f>
        <v>18.472999999999999</v>
      </c>
      <c r="I547" s="1" t="s">
        <v>23</v>
      </c>
      <c r="J547" s="1">
        <f>Q539*A548*A546</f>
        <v>14.006200000000002</v>
      </c>
      <c r="K547" s="1" t="s">
        <v>28</v>
      </c>
      <c r="L547" s="1">
        <f>Q542*A548*A546</f>
        <v>27.423500000000001</v>
      </c>
    </row>
    <row r="548" spans="1:15">
      <c r="A548" s="22">
        <v>0.26</v>
      </c>
      <c r="B548" s="22"/>
      <c r="C548" s="22"/>
      <c r="D548" s="22"/>
      <c r="E548" s="1" t="s">
        <v>40</v>
      </c>
      <c r="F548" s="1">
        <f>T533*A548*A550</f>
        <v>5.71896</v>
      </c>
      <c r="G548" s="1" t="s">
        <v>43</v>
      </c>
      <c r="H548" s="1">
        <f>T536*A548*A550</f>
        <v>8.8670399999999994</v>
      </c>
      <c r="I548" s="1" t="s">
        <v>46</v>
      </c>
      <c r="J548" s="1">
        <f>T539*A548*A550</f>
        <v>7.1859840000000004</v>
      </c>
      <c r="K548" s="1" t="s">
        <v>47</v>
      </c>
      <c r="L548" s="1">
        <f>T542*A548*A550</f>
        <v>12.919920000000001</v>
      </c>
    </row>
    <row r="549" spans="1:15">
      <c r="A549" s="23" t="s">
        <v>107</v>
      </c>
      <c r="B549" s="24"/>
      <c r="C549" s="24"/>
      <c r="D549" s="25"/>
      <c r="E549" s="1" t="s">
        <v>41</v>
      </c>
      <c r="F549" s="1">
        <f>W533*A550*A550</f>
        <v>5.2790400000000002</v>
      </c>
      <c r="G549" s="1" t="s">
        <v>44</v>
      </c>
      <c r="H549" s="1">
        <f>W536*A550*A550</f>
        <v>7.6930560000000003</v>
      </c>
      <c r="I549" s="1" t="s">
        <v>48</v>
      </c>
      <c r="J549" s="1">
        <f>W539*A550*A550</f>
        <v>6.6332159999999991</v>
      </c>
      <c r="K549" s="1" t="s">
        <v>49</v>
      </c>
      <c r="L549" s="1">
        <f>W542*A550*A550</f>
        <v>11.926079999999999</v>
      </c>
    </row>
    <row r="550" spans="1:15">
      <c r="A550" s="23">
        <v>0.24</v>
      </c>
      <c r="B550" s="24"/>
      <c r="C550" s="24"/>
      <c r="D550" s="25"/>
      <c r="E550" s="1" t="s">
        <v>42</v>
      </c>
      <c r="F550" s="1">
        <f>Z533*A550*A546</f>
        <v>13.638</v>
      </c>
      <c r="G550" s="1" t="s">
        <v>45</v>
      </c>
      <c r="H550" s="1">
        <f>Z536*A550*A546</f>
        <v>16.027200000000001</v>
      </c>
      <c r="I550" s="1" t="s">
        <v>50</v>
      </c>
      <c r="J550" s="1">
        <f>Z539*A550*A546</f>
        <v>12.928800000000001</v>
      </c>
      <c r="K550" s="1" t="s">
        <v>51</v>
      </c>
      <c r="L550" s="1">
        <f>Z542*A550*A546</f>
        <v>25.313999999999997</v>
      </c>
    </row>
    <row r="551" spans="1:15">
      <c r="E551" s="1" t="s">
        <v>52</v>
      </c>
      <c r="F551" s="1">
        <f>AC533*A550*A548</f>
        <v>6.1557600000000008</v>
      </c>
      <c r="G551" s="1" t="s">
        <v>55</v>
      </c>
      <c r="H551" s="1">
        <f>AC536*A550*A548</f>
        <v>8.3341440000000002</v>
      </c>
      <c r="I551" s="1" t="s">
        <v>53</v>
      </c>
      <c r="J551" s="1">
        <f>AC539*A550*A548</f>
        <v>7.3869119999999997</v>
      </c>
      <c r="K551" s="1" t="s">
        <v>54</v>
      </c>
      <c r="L551" s="1">
        <f>AC542*A550*A548</f>
        <v>12.847536</v>
      </c>
    </row>
    <row r="552" spans="1:15">
      <c r="E552" s="6" t="s">
        <v>56</v>
      </c>
      <c r="F552" s="6">
        <f>SUM(F543:F551)</f>
        <v>119.48110000000001</v>
      </c>
      <c r="G552" s="6" t="s">
        <v>57</v>
      </c>
      <c r="H552" s="6">
        <f>SUM(H543:H551)</f>
        <v>153.14540000000002</v>
      </c>
      <c r="I552" s="6" t="s">
        <v>58</v>
      </c>
      <c r="J552" s="6">
        <f>SUM(J543:J551)</f>
        <v>104.0872</v>
      </c>
      <c r="K552" s="6" t="s">
        <v>59</v>
      </c>
      <c r="L552" s="6">
        <f>SUM(L543:L551)</f>
        <v>237.01339999999996</v>
      </c>
    </row>
    <row r="553" spans="1:15">
      <c r="E553" s="21" t="s">
        <v>60</v>
      </c>
      <c r="F553" s="21">
        <f>3600/(F552*((1-0.5)*0.5)+H552*((1-0.5)*0.5)+((0.5*(J552+L552))*(1-0.5)))</f>
        <v>23.463197241901163</v>
      </c>
    </row>
    <row r="556" spans="1:15">
      <c r="A556" s="36" t="s">
        <v>105</v>
      </c>
      <c r="B556" s="36"/>
      <c r="C556" s="36"/>
      <c r="D556" s="26" t="s">
        <v>0</v>
      </c>
      <c r="E556" s="26"/>
      <c r="F556" s="26"/>
      <c r="G556" s="27" t="s">
        <v>1</v>
      </c>
      <c r="H556" s="28"/>
      <c r="I556" s="29"/>
      <c r="J556" s="30" t="s">
        <v>2</v>
      </c>
      <c r="K556" s="31"/>
      <c r="L556" s="32"/>
      <c r="M556" s="30" t="s">
        <v>3</v>
      </c>
      <c r="N556" s="31"/>
      <c r="O556" s="32"/>
    </row>
    <row r="557" spans="1:15">
      <c r="A557" s="1"/>
      <c r="B557" s="3" t="s">
        <v>62</v>
      </c>
      <c r="C557" s="3" t="s">
        <v>63</v>
      </c>
      <c r="D557" s="9">
        <v>1</v>
      </c>
      <c r="E557" s="9">
        <v>2</v>
      </c>
      <c r="F557" s="9">
        <v>3</v>
      </c>
      <c r="G557" s="9">
        <v>1</v>
      </c>
      <c r="H557" s="9">
        <v>2</v>
      </c>
      <c r="I557" s="9">
        <v>3</v>
      </c>
      <c r="J557" s="13">
        <v>1</v>
      </c>
      <c r="K557" s="13">
        <v>2</v>
      </c>
      <c r="L557" s="13">
        <v>3</v>
      </c>
      <c r="M557" s="13">
        <v>1</v>
      </c>
      <c r="N557" s="13">
        <v>2</v>
      </c>
      <c r="O557" s="13">
        <v>3</v>
      </c>
    </row>
    <row r="558" spans="1:15">
      <c r="A558" s="19" t="s">
        <v>8</v>
      </c>
      <c r="B558" s="20">
        <v>27.87</v>
      </c>
      <c r="C558" s="20">
        <v>35.590000000000003</v>
      </c>
      <c r="D558" s="5">
        <f>B560+B569</f>
        <v>99.58</v>
      </c>
      <c r="E558" s="10">
        <f>B558+B559</f>
        <v>50.290000000000006</v>
      </c>
      <c r="F558" s="10">
        <v>0</v>
      </c>
      <c r="G558" s="5">
        <f>B560+C569</f>
        <v>92.58</v>
      </c>
      <c r="H558" s="10">
        <f>B558+B559</f>
        <v>50.290000000000006</v>
      </c>
      <c r="I558" s="10">
        <v>0</v>
      </c>
      <c r="J558" s="5">
        <f>C560+C569</f>
        <v>92.58</v>
      </c>
      <c r="K558" s="14">
        <f>C558+C559</f>
        <v>67.88</v>
      </c>
      <c r="L558" s="14">
        <v>0</v>
      </c>
      <c r="M558" s="5">
        <f>C560+B569</f>
        <v>99.58</v>
      </c>
      <c r="N558" s="14">
        <f>C558+C559</f>
        <v>67.88</v>
      </c>
      <c r="O558" s="14">
        <v>0</v>
      </c>
    </row>
    <row r="559" spans="1:15">
      <c r="A559" s="7" t="s">
        <v>9</v>
      </c>
      <c r="B559" s="1">
        <v>22.42</v>
      </c>
      <c r="C559" s="1">
        <v>32.29</v>
      </c>
      <c r="D559" s="26" t="s">
        <v>4</v>
      </c>
      <c r="E559" s="26"/>
      <c r="F559" s="26"/>
      <c r="G559" s="27" t="s">
        <v>5</v>
      </c>
      <c r="H559" s="28"/>
      <c r="I559" s="29"/>
      <c r="J559" s="30" t="s">
        <v>6</v>
      </c>
      <c r="K559" s="31"/>
      <c r="L559" s="32"/>
      <c r="M559" s="30" t="s">
        <v>7</v>
      </c>
      <c r="N559" s="31"/>
      <c r="O559" s="32"/>
    </row>
    <row r="560" spans="1:15">
      <c r="A560" s="20" t="s">
        <v>10</v>
      </c>
      <c r="B560" s="20">
        <v>64.58</v>
      </c>
      <c r="C560" s="20">
        <v>64.58</v>
      </c>
      <c r="D560" s="9">
        <v>1</v>
      </c>
      <c r="E560" s="9">
        <v>2</v>
      </c>
      <c r="F560" s="9">
        <v>3</v>
      </c>
      <c r="G560" s="9">
        <v>1</v>
      </c>
      <c r="H560" s="9">
        <v>2</v>
      </c>
      <c r="I560" s="9">
        <v>3</v>
      </c>
      <c r="J560" s="13">
        <v>1</v>
      </c>
      <c r="K560" s="13">
        <v>2</v>
      </c>
      <c r="L560" s="13">
        <v>3</v>
      </c>
      <c r="M560" s="13">
        <v>1</v>
      </c>
      <c r="N560" s="13">
        <v>2</v>
      </c>
      <c r="O560" s="13">
        <v>3</v>
      </c>
    </row>
    <row r="561" spans="1:15">
      <c r="A561" s="20" t="s">
        <v>11</v>
      </c>
      <c r="B561" s="20">
        <v>17.84</v>
      </c>
      <c r="C561" s="20">
        <v>14.34</v>
      </c>
      <c r="D561" s="5">
        <f>B565+B566+B562+B563</f>
        <v>99.97999999999999</v>
      </c>
      <c r="E561" s="10">
        <f>B564</f>
        <v>81.819999999999993</v>
      </c>
      <c r="F561" s="10">
        <v>0</v>
      </c>
      <c r="G561" s="5">
        <f>B565+B566+B562+C563</f>
        <v>99.97999999999999</v>
      </c>
      <c r="H561" s="10">
        <f>C564</f>
        <v>99.73</v>
      </c>
      <c r="I561" s="10">
        <v>0</v>
      </c>
      <c r="J561" s="14">
        <f>C565+C566+C562+C563</f>
        <v>91.44</v>
      </c>
      <c r="K561" s="5">
        <f>C564</f>
        <v>99.73</v>
      </c>
      <c r="L561" s="14">
        <v>0</v>
      </c>
      <c r="M561" s="5">
        <f>C565+C566+C562+B563</f>
        <v>91.44</v>
      </c>
      <c r="N561" s="14">
        <f>B564</f>
        <v>81.819999999999993</v>
      </c>
      <c r="O561" s="14">
        <v>0</v>
      </c>
    </row>
    <row r="562" spans="1:15">
      <c r="A562" s="1" t="s">
        <v>12</v>
      </c>
      <c r="B562" s="1">
        <v>32.4</v>
      </c>
      <c r="C562" s="1">
        <v>27.08</v>
      </c>
      <c r="D562" s="26" t="s">
        <v>20</v>
      </c>
      <c r="E562" s="26"/>
      <c r="F562" s="26"/>
      <c r="G562" s="27" t="s">
        <v>21</v>
      </c>
      <c r="H562" s="28"/>
      <c r="I562" s="29"/>
      <c r="J562" s="30" t="s">
        <v>22</v>
      </c>
      <c r="K562" s="31"/>
      <c r="L562" s="32"/>
      <c r="M562" s="30" t="s">
        <v>23</v>
      </c>
      <c r="N562" s="31"/>
      <c r="O562" s="32"/>
    </row>
    <row r="563" spans="1:15">
      <c r="A563" s="20" t="s">
        <v>13</v>
      </c>
      <c r="B563" s="20">
        <v>27</v>
      </c>
      <c r="C563" s="20">
        <v>27</v>
      </c>
      <c r="D563" s="9">
        <v>1</v>
      </c>
      <c r="E563" s="9">
        <v>2</v>
      </c>
      <c r="F563" s="9">
        <v>3</v>
      </c>
      <c r="G563" s="9">
        <v>1</v>
      </c>
      <c r="H563" s="9">
        <v>2</v>
      </c>
      <c r="I563" s="9">
        <v>3</v>
      </c>
      <c r="J563" s="13">
        <v>1</v>
      </c>
      <c r="K563" s="13">
        <v>2</v>
      </c>
      <c r="L563" s="13">
        <v>3</v>
      </c>
      <c r="M563" s="13">
        <v>1</v>
      </c>
      <c r="N563" s="13">
        <v>2</v>
      </c>
      <c r="O563" s="13">
        <v>3</v>
      </c>
    </row>
    <row r="564" spans="1:15">
      <c r="A564" s="1" t="s">
        <v>14</v>
      </c>
      <c r="B564" s="1">
        <v>81.819999999999993</v>
      </c>
      <c r="C564" s="1">
        <v>99.73</v>
      </c>
      <c r="D564" s="5">
        <f>B565+B566+B558+B567</f>
        <v>116.15</v>
      </c>
      <c r="E564" s="10" t="s">
        <v>24</v>
      </c>
      <c r="F564" s="10" t="s">
        <v>24</v>
      </c>
      <c r="G564" s="5">
        <f>C565+C566+B558+B567</f>
        <v>112.93</v>
      </c>
      <c r="H564" s="10" t="s">
        <v>24</v>
      </c>
      <c r="I564" s="10" t="s">
        <v>24</v>
      </c>
      <c r="J564" s="5">
        <f>C565+C566+C558+C567</f>
        <v>120.65</v>
      </c>
      <c r="K564" s="14" t="s">
        <v>24</v>
      </c>
      <c r="L564" s="14" t="s">
        <v>24</v>
      </c>
      <c r="M564" s="5">
        <f>B565+B566+C558+C567</f>
        <v>123.87</v>
      </c>
      <c r="N564" s="14" t="s">
        <v>24</v>
      </c>
      <c r="O564" s="14" t="s">
        <v>24</v>
      </c>
    </row>
    <row r="565" spans="1:15">
      <c r="A565" s="1" t="s">
        <v>15</v>
      </c>
      <c r="B565" s="1">
        <v>29.91</v>
      </c>
      <c r="C565" s="1">
        <v>26.69</v>
      </c>
      <c r="D565" s="26" t="s">
        <v>25</v>
      </c>
      <c r="E565" s="26"/>
      <c r="F565" s="26"/>
      <c r="G565" s="27" t="s">
        <v>26</v>
      </c>
      <c r="H565" s="28"/>
      <c r="I565" s="29"/>
      <c r="J565" s="30" t="s">
        <v>27</v>
      </c>
      <c r="K565" s="31"/>
      <c r="L565" s="32"/>
      <c r="M565" s="30" t="s">
        <v>28</v>
      </c>
      <c r="N565" s="31"/>
      <c r="O565" s="32"/>
    </row>
    <row r="566" spans="1:15">
      <c r="A566" s="1" t="s">
        <v>16</v>
      </c>
      <c r="B566" s="1">
        <v>10.67</v>
      </c>
      <c r="C566" s="1">
        <v>10.67</v>
      </c>
      <c r="D566" s="11">
        <v>1</v>
      </c>
      <c r="E566" s="11">
        <v>2</v>
      </c>
      <c r="F566" s="11">
        <v>3</v>
      </c>
      <c r="G566" s="11">
        <v>1</v>
      </c>
      <c r="H566" s="11">
        <v>2</v>
      </c>
      <c r="I566" s="11">
        <v>3</v>
      </c>
      <c r="J566" s="15">
        <v>1</v>
      </c>
      <c r="K566" s="15">
        <v>2</v>
      </c>
      <c r="L566" s="15">
        <v>3</v>
      </c>
      <c r="M566" s="15">
        <v>1</v>
      </c>
      <c r="N566" s="15">
        <v>2</v>
      </c>
      <c r="O566" s="15">
        <v>3</v>
      </c>
    </row>
    <row r="567" spans="1:15">
      <c r="A567" s="1" t="s">
        <v>17</v>
      </c>
      <c r="B567" s="1">
        <v>47.7</v>
      </c>
      <c r="C567" s="4">
        <v>47.7</v>
      </c>
      <c r="D567" s="5">
        <f>B568+B560+B569+B558+B567</f>
        <v>205.25</v>
      </c>
      <c r="E567" s="10">
        <f>B565+B562+B563+B566</f>
        <v>99.98</v>
      </c>
      <c r="F567" s="10" t="s">
        <v>24</v>
      </c>
      <c r="G567" s="5">
        <f>B568+B560+C569+C558+C567</f>
        <v>205.97000000000003</v>
      </c>
      <c r="H567" s="10">
        <f>B565+B562+B563+B566</f>
        <v>99.98</v>
      </c>
      <c r="I567" s="10" t="s">
        <v>24</v>
      </c>
      <c r="J567" s="5">
        <f>C568+C560+C569+C558+C567</f>
        <v>205.97000000000003</v>
      </c>
      <c r="K567" s="14">
        <f>C565+C562+C563+C566</f>
        <v>91.44</v>
      </c>
      <c r="L567" s="14" t="s">
        <v>24</v>
      </c>
      <c r="M567" s="5">
        <f>C568+C560+B569+B558+B567</f>
        <v>205.25</v>
      </c>
      <c r="N567" s="14">
        <f>C565+C562+C563+C566</f>
        <v>91.44</v>
      </c>
      <c r="O567" s="14" t="s">
        <v>24</v>
      </c>
    </row>
    <row r="568" spans="1:15">
      <c r="A568" s="1" t="s">
        <v>18</v>
      </c>
      <c r="B568" s="1">
        <v>30.1</v>
      </c>
      <c r="C568" s="1">
        <v>30.1</v>
      </c>
      <c r="D568" s="1" t="s">
        <v>0</v>
      </c>
      <c r="E568" s="1">
        <f>D558*A571*A571</f>
        <v>0.48794200000000004</v>
      </c>
      <c r="F568" s="1" t="s">
        <v>4</v>
      </c>
      <c r="G568" s="1">
        <f>D561*A571*A571</f>
        <v>0.489902</v>
      </c>
      <c r="H568" s="1" t="s">
        <v>20</v>
      </c>
      <c r="I568" s="1">
        <f>D564*A571*A571</f>
        <v>0.56913500000000017</v>
      </c>
      <c r="J568" s="1" t="s">
        <v>25</v>
      </c>
      <c r="K568" s="1">
        <f>D567*A571*A571</f>
        <v>1.0057250000000002</v>
      </c>
      <c r="L568" s="2"/>
      <c r="M568" s="2"/>
      <c r="N568" s="2"/>
      <c r="O568" s="2"/>
    </row>
    <row r="569" spans="1:15">
      <c r="A569" s="1" t="s">
        <v>19</v>
      </c>
      <c r="B569" s="1">
        <v>35</v>
      </c>
      <c r="C569" s="1">
        <v>28</v>
      </c>
      <c r="D569" s="1" t="s">
        <v>1</v>
      </c>
      <c r="E569" s="1">
        <f>G558*A571*A573</f>
        <v>6.0269580000000014</v>
      </c>
      <c r="F569" s="1" t="s">
        <v>5</v>
      </c>
      <c r="G569" s="1">
        <f>G561*A571*A573</f>
        <v>6.5086979999999999</v>
      </c>
      <c r="H569" s="1" t="s">
        <v>21</v>
      </c>
      <c r="I569" s="1">
        <f>G564*A571*A573</f>
        <v>7.3517430000000008</v>
      </c>
      <c r="J569" s="1" t="s">
        <v>26</v>
      </c>
      <c r="K569" s="1">
        <f>G567*A571*A573</f>
        <v>13.408647000000004</v>
      </c>
      <c r="L569" s="2"/>
      <c r="M569" s="2"/>
      <c r="N569" s="2"/>
      <c r="O569" s="2"/>
    </row>
    <row r="570" spans="1:15">
      <c r="A570" s="33" t="s">
        <v>65</v>
      </c>
      <c r="B570" s="34"/>
      <c r="C570" s="35"/>
      <c r="D570" s="1" t="s">
        <v>2</v>
      </c>
      <c r="E570" s="1">
        <f>J558*A573*A573</f>
        <v>80.072442000000009</v>
      </c>
      <c r="F570" s="1" t="s">
        <v>6</v>
      </c>
      <c r="G570" s="1">
        <f>K561*A573*A573</f>
        <v>86.256477000000004</v>
      </c>
      <c r="H570" s="1" t="s">
        <v>22</v>
      </c>
      <c r="I570" s="1">
        <f>J564*A573*A573</f>
        <v>104.35018500000001</v>
      </c>
      <c r="J570" s="1" t="s">
        <v>27</v>
      </c>
      <c r="K570" s="1">
        <f>J567*A573*A573</f>
        <v>178.14345300000002</v>
      </c>
    </row>
    <row r="571" spans="1:15">
      <c r="A571" s="22">
        <v>7.0000000000000007E-2</v>
      </c>
      <c r="B571" s="22"/>
      <c r="C571" s="22"/>
      <c r="D571" s="1" t="s">
        <v>3</v>
      </c>
      <c r="E571" s="1">
        <f>M558*A573*A571</f>
        <v>6.4826580000000016</v>
      </c>
      <c r="F571" s="1" t="s">
        <v>7</v>
      </c>
      <c r="G571" s="1">
        <f>M561*A573*A571</f>
        <v>5.9527440000000009</v>
      </c>
      <c r="H571" s="1" t="s">
        <v>23</v>
      </c>
      <c r="I571" s="1">
        <f>M564*A573*A571</f>
        <v>8.063937000000001</v>
      </c>
      <c r="J571" s="1" t="s">
        <v>28</v>
      </c>
      <c r="K571" s="1">
        <f>M567*A573*A571</f>
        <v>13.361775000000003</v>
      </c>
    </row>
    <row r="572" spans="1:15">
      <c r="A572" s="23" t="s">
        <v>81</v>
      </c>
      <c r="B572" s="24"/>
      <c r="C572" s="25"/>
      <c r="D572" s="6" t="s">
        <v>56</v>
      </c>
      <c r="E572" s="6">
        <f>SUM(E568:E571)</f>
        <v>93.070000000000007</v>
      </c>
      <c r="F572" s="6" t="s">
        <v>57</v>
      </c>
      <c r="G572" s="6">
        <f>SUM(G568:G571)</f>
        <v>99.207820999999996</v>
      </c>
      <c r="H572" s="6" t="s">
        <v>58</v>
      </c>
      <c r="I572" s="6">
        <f>SUM(I568:I571)</f>
        <v>120.33500000000001</v>
      </c>
      <c r="J572" s="6" t="s">
        <v>59</v>
      </c>
      <c r="K572" s="6">
        <f>SUM(K568:K571)</f>
        <v>205.91960000000003</v>
      </c>
    </row>
    <row r="573" spans="1:15">
      <c r="A573" s="22">
        <v>0.93</v>
      </c>
      <c r="B573" s="22"/>
      <c r="C573" s="22"/>
      <c r="D573" s="21" t="s">
        <v>60</v>
      </c>
      <c r="E573" s="21">
        <f>3600/(E572*((1-0.5)*0.5)+G572*((1-0.5)*0.5)+((0.5*(I572+K572))*(1-0.5)))</f>
        <v>27.770683985833159</v>
      </c>
      <c r="F573" s="2"/>
      <c r="G573" s="2"/>
      <c r="H573" s="2"/>
      <c r="I573" s="2"/>
      <c r="J573" s="2"/>
      <c r="K573" s="2"/>
    </row>
    <row r="576" spans="1:15">
      <c r="A576" s="36" t="s">
        <v>106</v>
      </c>
      <c r="B576" s="36"/>
      <c r="C576" s="36"/>
      <c r="D576" s="26" t="s">
        <v>0</v>
      </c>
      <c r="E576" s="26"/>
      <c r="F576" s="26"/>
      <c r="G576" s="27" t="s">
        <v>1</v>
      </c>
      <c r="H576" s="28"/>
      <c r="I576" s="29"/>
      <c r="J576" s="30" t="s">
        <v>2</v>
      </c>
      <c r="K576" s="31"/>
      <c r="L576" s="32"/>
      <c r="M576" s="30" t="s">
        <v>3</v>
      </c>
      <c r="N576" s="31"/>
      <c r="O576" s="32"/>
    </row>
    <row r="577" spans="1:15">
      <c r="A577" s="1"/>
      <c r="B577" s="3" t="s">
        <v>62</v>
      </c>
      <c r="C577" s="3" t="s">
        <v>63</v>
      </c>
      <c r="D577" s="9">
        <v>1</v>
      </c>
      <c r="E577" s="9">
        <v>2</v>
      </c>
      <c r="F577" s="9">
        <v>3</v>
      </c>
      <c r="G577" s="9">
        <v>1</v>
      </c>
      <c r="H577" s="9">
        <v>2</v>
      </c>
      <c r="I577" s="9">
        <v>3</v>
      </c>
      <c r="J577" s="13">
        <v>1</v>
      </c>
      <c r="K577" s="13">
        <v>2</v>
      </c>
      <c r="L577" s="13">
        <v>3</v>
      </c>
      <c r="M577" s="13">
        <v>1</v>
      </c>
      <c r="N577" s="13">
        <v>2</v>
      </c>
      <c r="O577" s="13">
        <v>3</v>
      </c>
    </row>
    <row r="578" spans="1:15">
      <c r="A578" s="19" t="s">
        <v>8</v>
      </c>
      <c r="B578" s="20">
        <v>27.49</v>
      </c>
      <c r="C578" s="20">
        <v>35.11</v>
      </c>
      <c r="D578" s="5">
        <f>B580+B589</f>
        <v>100.3</v>
      </c>
      <c r="E578" s="10">
        <f>B578+B579</f>
        <v>49.91</v>
      </c>
      <c r="F578" s="10">
        <v>0</v>
      </c>
      <c r="G578" s="5">
        <f>B580+C589</f>
        <v>93.3</v>
      </c>
      <c r="H578" s="10">
        <f>B578+B579</f>
        <v>49.91</v>
      </c>
      <c r="I578" s="10">
        <v>0</v>
      </c>
      <c r="J578" s="5">
        <f>C580+C589</f>
        <v>93.3</v>
      </c>
      <c r="K578" s="14">
        <f>C578+C579</f>
        <v>67.400000000000006</v>
      </c>
      <c r="L578" s="14">
        <v>0</v>
      </c>
      <c r="M578" s="5">
        <f>C580+B589</f>
        <v>100.3</v>
      </c>
      <c r="N578" s="14">
        <f>C578+C579</f>
        <v>67.400000000000006</v>
      </c>
      <c r="O578" s="14">
        <v>0</v>
      </c>
    </row>
    <row r="579" spans="1:15">
      <c r="A579" s="7" t="s">
        <v>9</v>
      </c>
      <c r="B579" s="1">
        <v>22.42</v>
      </c>
      <c r="C579" s="1">
        <v>32.29</v>
      </c>
      <c r="D579" s="26" t="s">
        <v>4</v>
      </c>
      <c r="E579" s="26"/>
      <c r="F579" s="26"/>
      <c r="G579" s="27" t="s">
        <v>5</v>
      </c>
      <c r="H579" s="28"/>
      <c r="I579" s="29"/>
      <c r="J579" s="30" t="s">
        <v>6</v>
      </c>
      <c r="K579" s="31"/>
      <c r="L579" s="32"/>
      <c r="M579" s="30" t="s">
        <v>7</v>
      </c>
      <c r="N579" s="31"/>
      <c r="O579" s="32"/>
    </row>
    <row r="580" spans="1:15">
      <c r="A580" s="20" t="s">
        <v>10</v>
      </c>
      <c r="B580" s="20">
        <v>65.3</v>
      </c>
      <c r="C580" s="20">
        <v>65.3</v>
      </c>
      <c r="D580" s="9">
        <v>1</v>
      </c>
      <c r="E580" s="9">
        <v>2</v>
      </c>
      <c r="F580" s="9">
        <v>3</v>
      </c>
      <c r="G580" s="9">
        <v>1</v>
      </c>
      <c r="H580" s="9">
        <v>2</v>
      </c>
      <c r="I580" s="9">
        <v>3</v>
      </c>
      <c r="J580" s="13">
        <v>1</v>
      </c>
      <c r="K580" s="13">
        <v>2</v>
      </c>
      <c r="L580" s="13">
        <v>3</v>
      </c>
      <c r="M580" s="13">
        <v>1</v>
      </c>
      <c r="N580" s="13">
        <v>2</v>
      </c>
      <c r="O580" s="13">
        <v>3</v>
      </c>
    </row>
    <row r="581" spans="1:15">
      <c r="A581" s="20" t="s">
        <v>11</v>
      </c>
      <c r="B581" s="20">
        <v>16.54</v>
      </c>
      <c r="C581" s="20">
        <v>13.03</v>
      </c>
      <c r="D581" s="5">
        <f>B585+B586+B582+B583</f>
        <v>82.88</v>
      </c>
      <c r="E581" s="10">
        <f>B584</f>
        <v>81.819999999999993</v>
      </c>
      <c r="F581" s="10">
        <v>0</v>
      </c>
      <c r="G581" s="10">
        <f>B585+B586+B582+C583</f>
        <v>82.88</v>
      </c>
      <c r="H581" s="5">
        <f>C584</f>
        <v>99.73</v>
      </c>
      <c r="I581" s="10">
        <v>0</v>
      </c>
      <c r="J581" s="14">
        <f>C585+C586+C582+C583</f>
        <v>74.34</v>
      </c>
      <c r="K581" s="5">
        <f>C584</f>
        <v>99.73</v>
      </c>
      <c r="L581" s="14">
        <v>0</v>
      </c>
      <c r="M581" s="14">
        <f>C585+C586+C582+B583</f>
        <v>74.34</v>
      </c>
      <c r="N581" s="5">
        <f>B584</f>
        <v>81.819999999999993</v>
      </c>
      <c r="O581" s="14">
        <v>0</v>
      </c>
    </row>
    <row r="582" spans="1:15">
      <c r="A582" s="1" t="s">
        <v>12</v>
      </c>
      <c r="B582" s="1">
        <v>32.4</v>
      </c>
      <c r="C582" s="1">
        <v>27.08</v>
      </c>
      <c r="D582" s="26" t="s">
        <v>20</v>
      </c>
      <c r="E582" s="26"/>
      <c r="F582" s="26"/>
      <c r="G582" s="27" t="s">
        <v>21</v>
      </c>
      <c r="H582" s="28"/>
      <c r="I582" s="29"/>
      <c r="J582" s="30" t="s">
        <v>22</v>
      </c>
      <c r="K582" s="31"/>
      <c r="L582" s="32"/>
      <c r="M582" s="30" t="s">
        <v>23</v>
      </c>
      <c r="N582" s="31"/>
      <c r="O582" s="32"/>
    </row>
    <row r="583" spans="1:15">
      <c r="A583" s="20" t="s">
        <v>13</v>
      </c>
      <c r="B583" s="20">
        <v>9.9</v>
      </c>
      <c r="C583" s="20">
        <v>9.9</v>
      </c>
      <c r="D583" s="9">
        <v>1</v>
      </c>
      <c r="E583" s="9">
        <v>2</v>
      </c>
      <c r="F583" s="9">
        <v>3</v>
      </c>
      <c r="G583" s="9">
        <v>1</v>
      </c>
      <c r="H583" s="9">
        <v>2</v>
      </c>
      <c r="I583" s="9">
        <v>3</v>
      </c>
      <c r="J583" s="13">
        <v>1</v>
      </c>
      <c r="K583" s="13">
        <v>2</v>
      </c>
      <c r="L583" s="13">
        <v>3</v>
      </c>
      <c r="M583" s="13">
        <v>1</v>
      </c>
      <c r="N583" s="13">
        <v>2</v>
      </c>
      <c r="O583" s="13">
        <v>3</v>
      </c>
    </row>
    <row r="584" spans="1:15">
      <c r="A584" s="1" t="s">
        <v>14</v>
      </c>
      <c r="B584" s="1">
        <v>81.819999999999993</v>
      </c>
      <c r="C584" s="1">
        <v>99.73</v>
      </c>
      <c r="D584" s="5">
        <f>B585+B586+B578+B587</f>
        <v>115.77</v>
      </c>
      <c r="E584" s="10" t="s">
        <v>24</v>
      </c>
      <c r="F584" s="10" t="s">
        <v>24</v>
      </c>
      <c r="G584" s="5">
        <f>C585+C586+B578+B587</f>
        <v>112.55</v>
      </c>
      <c r="H584" s="10" t="s">
        <v>24</v>
      </c>
      <c r="I584" s="10" t="s">
        <v>24</v>
      </c>
      <c r="J584" s="5">
        <f>C585+C586+C578+C587</f>
        <v>120.17</v>
      </c>
      <c r="K584" s="14" t="s">
        <v>24</v>
      </c>
      <c r="L584" s="14" t="s">
        <v>24</v>
      </c>
      <c r="M584" s="5">
        <f>B585+B586+C578+C587</f>
        <v>123.39</v>
      </c>
      <c r="N584" s="14" t="s">
        <v>24</v>
      </c>
      <c r="O584" s="14" t="s">
        <v>24</v>
      </c>
    </row>
    <row r="585" spans="1:15">
      <c r="A585" s="1" t="s">
        <v>15</v>
      </c>
      <c r="B585" s="1">
        <v>29.91</v>
      </c>
      <c r="C585" s="1">
        <v>26.69</v>
      </c>
      <c r="D585" s="26" t="s">
        <v>25</v>
      </c>
      <c r="E585" s="26"/>
      <c r="F585" s="26"/>
      <c r="G585" s="27" t="s">
        <v>26</v>
      </c>
      <c r="H585" s="28"/>
      <c r="I585" s="29"/>
      <c r="J585" s="30" t="s">
        <v>27</v>
      </c>
      <c r="K585" s="31"/>
      <c r="L585" s="32"/>
      <c r="M585" s="30" t="s">
        <v>28</v>
      </c>
      <c r="N585" s="31"/>
      <c r="O585" s="32"/>
    </row>
    <row r="586" spans="1:15">
      <c r="A586" s="1" t="s">
        <v>16</v>
      </c>
      <c r="B586" s="1">
        <v>10.67</v>
      </c>
      <c r="C586" s="1">
        <v>10.67</v>
      </c>
      <c r="D586" s="11">
        <v>1</v>
      </c>
      <c r="E586" s="11">
        <v>2</v>
      </c>
      <c r="F586" s="11">
        <v>3</v>
      </c>
      <c r="G586" s="11">
        <v>1</v>
      </c>
      <c r="H586" s="11">
        <v>2</v>
      </c>
      <c r="I586" s="11">
        <v>3</v>
      </c>
      <c r="J586" s="15">
        <v>1</v>
      </c>
      <c r="K586" s="15">
        <v>2</v>
      </c>
      <c r="L586" s="15">
        <v>3</v>
      </c>
      <c r="M586" s="15">
        <v>1</v>
      </c>
      <c r="N586" s="15">
        <v>2</v>
      </c>
      <c r="O586" s="15">
        <v>3</v>
      </c>
    </row>
    <row r="587" spans="1:15">
      <c r="A587" s="1" t="s">
        <v>17</v>
      </c>
      <c r="B587" s="1">
        <v>47.7</v>
      </c>
      <c r="C587" s="4">
        <v>47.7</v>
      </c>
      <c r="D587" s="5">
        <f>B588+B580+B589+B578+B587</f>
        <v>205.59000000000003</v>
      </c>
      <c r="E587" s="10">
        <f>B585+B582+B583+B586</f>
        <v>82.88000000000001</v>
      </c>
      <c r="F587" s="10" t="s">
        <v>24</v>
      </c>
      <c r="G587" s="5">
        <f>B588+B580+C589+C578+C587</f>
        <v>206.20999999999998</v>
      </c>
      <c r="H587" s="10">
        <f>B585+B582+B583+B586</f>
        <v>82.88000000000001</v>
      </c>
      <c r="I587" s="10" t="s">
        <v>24</v>
      </c>
      <c r="J587" s="5">
        <f>C588+C580+C589+C578+C587</f>
        <v>206.20999999999998</v>
      </c>
      <c r="K587" s="14">
        <f>C585+C582+C583+C586</f>
        <v>74.339999999999989</v>
      </c>
      <c r="L587" s="14" t="s">
        <v>24</v>
      </c>
      <c r="M587" s="5">
        <f>C588+C580+B589+B578+B587</f>
        <v>205.59000000000003</v>
      </c>
      <c r="N587" s="14">
        <f>C585+C582+C583+C586</f>
        <v>74.339999999999989</v>
      </c>
      <c r="O587" s="14" t="s">
        <v>24</v>
      </c>
    </row>
    <row r="588" spans="1:15">
      <c r="A588" s="1" t="s">
        <v>18</v>
      </c>
      <c r="B588" s="1">
        <v>30.1</v>
      </c>
      <c r="C588" s="1">
        <v>30.1</v>
      </c>
      <c r="D588" s="1" t="s">
        <v>0</v>
      </c>
      <c r="E588" s="1">
        <f>D578*A591*A591</f>
        <v>9.0269999999999992</v>
      </c>
      <c r="F588" s="1" t="s">
        <v>4</v>
      </c>
      <c r="G588" s="1">
        <f>D581*A591*A591</f>
        <v>7.4591999999999992</v>
      </c>
      <c r="H588" s="1" t="s">
        <v>20</v>
      </c>
      <c r="I588" s="1">
        <f>D584*A591*A591</f>
        <v>10.419299999999998</v>
      </c>
      <c r="J588" s="1" t="s">
        <v>25</v>
      </c>
      <c r="K588" s="1">
        <f>D587*A591*A591</f>
        <v>18.5031</v>
      </c>
      <c r="L588" s="2"/>
      <c r="M588" s="2"/>
      <c r="N588" s="2"/>
      <c r="O588" s="2"/>
    </row>
    <row r="589" spans="1:15">
      <c r="A589" s="1" t="s">
        <v>19</v>
      </c>
      <c r="B589" s="1">
        <v>35</v>
      </c>
      <c r="C589" s="1">
        <v>28</v>
      </c>
      <c r="D589" s="1" t="s">
        <v>1</v>
      </c>
      <c r="E589" s="1">
        <f>G578*A591*A593</f>
        <v>19.592999999999996</v>
      </c>
      <c r="F589" s="1" t="s">
        <v>5</v>
      </c>
      <c r="G589" s="1">
        <f>H581*A591*A593</f>
        <v>20.943300000000001</v>
      </c>
      <c r="H589" s="1" t="s">
        <v>21</v>
      </c>
      <c r="I589" s="1">
        <f>G584*A591*A593</f>
        <v>23.6355</v>
      </c>
      <c r="J589" s="1" t="s">
        <v>26</v>
      </c>
      <c r="K589" s="1">
        <f>G587*A591*A593</f>
        <v>43.304099999999991</v>
      </c>
      <c r="L589" s="2"/>
      <c r="M589" s="2"/>
      <c r="N589" s="2"/>
      <c r="O589" s="2"/>
    </row>
    <row r="590" spans="1:15">
      <c r="A590" s="33" t="s">
        <v>65</v>
      </c>
      <c r="B590" s="34"/>
      <c r="C590" s="35"/>
      <c r="D590" s="1" t="s">
        <v>2</v>
      </c>
      <c r="E590" s="1">
        <f>J578*A593*A593</f>
        <v>45.716999999999992</v>
      </c>
      <c r="F590" s="1" t="s">
        <v>6</v>
      </c>
      <c r="G590" s="1">
        <f>K581*A593*A593</f>
        <v>48.867699999999992</v>
      </c>
      <c r="H590" s="1" t="s">
        <v>22</v>
      </c>
      <c r="I590" s="1">
        <f>J584*A593*A593</f>
        <v>58.883299999999998</v>
      </c>
      <c r="J590" s="1" t="s">
        <v>27</v>
      </c>
      <c r="K590" s="1">
        <f>J587*A593*A593</f>
        <v>101.04289999999997</v>
      </c>
    </row>
    <row r="591" spans="1:15">
      <c r="A591" s="22">
        <v>0.3</v>
      </c>
      <c r="B591" s="22"/>
      <c r="C591" s="22"/>
      <c r="D591" s="1" t="s">
        <v>3</v>
      </c>
      <c r="E591" s="1">
        <f>M578*A593*A591</f>
        <v>21.062999999999999</v>
      </c>
      <c r="F591" s="1" t="s">
        <v>7</v>
      </c>
      <c r="G591" s="1">
        <f>N581*A593*A591</f>
        <v>17.182199999999998</v>
      </c>
      <c r="H591" s="1" t="s">
        <v>23</v>
      </c>
      <c r="I591" s="1">
        <f>M584*A593*A591</f>
        <v>25.911899999999996</v>
      </c>
      <c r="J591" s="1" t="s">
        <v>28</v>
      </c>
      <c r="K591" s="1">
        <f>M587*A593*A591</f>
        <v>43.173900000000003</v>
      </c>
    </row>
    <row r="592" spans="1:15">
      <c r="A592" s="23" t="s">
        <v>30</v>
      </c>
      <c r="B592" s="24"/>
      <c r="C592" s="25"/>
      <c r="D592" s="6" t="s">
        <v>56</v>
      </c>
      <c r="E592" s="6">
        <f>SUM(E588:E591)</f>
        <v>95.399999999999991</v>
      </c>
      <c r="F592" s="6" t="s">
        <v>57</v>
      </c>
      <c r="G592" s="6">
        <f>SUM(G588:G591)</f>
        <v>94.452399999999983</v>
      </c>
      <c r="H592" s="6" t="s">
        <v>58</v>
      </c>
      <c r="I592" s="6">
        <f>SUM(I588:I591)</f>
        <v>118.85</v>
      </c>
      <c r="J592" s="6" t="s">
        <v>59</v>
      </c>
      <c r="K592" s="6">
        <f>SUM(K588:K591)</f>
        <v>206.02399999999997</v>
      </c>
    </row>
    <row r="593" spans="1:15">
      <c r="A593" s="22">
        <v>0.7</v>
      </c>
      <c r="B593" s="22"/>
      <c r="C593" s="22"/>
      <c r="D593" s="21" t="s">
        <v>60</v>
      </c>
      <c r="E593" s="21">
        <f>3600/(E592*((1-0.5)*0.5)+G592*((1-0.5)*0.5)+((0.5*(I592+K592))*(1-0.5)))</f>
        <v>27.97602765274911</v>
      </c>
      <c r="F593" s="2"/>
      <c r="G593" s="2"/>
      <c r="H593" s="2"/>
      <c r="I593" s="2"/>
      <c r="J593" s="2"/>
      <c r="K593" s="2"/>
    </row>
    <row r="596" spans="1:15">
      <c r="A596" s="36" t="s">
        <v>111</v>
      </c>
      <c r="B596" s="36"/>
      <c r="C596" s="36"/>
      <c r="D596" s="26" t="s">
        <v>0</v>
      </c>
      <c r="E596" s="26"/>
      <c r="F596" s="26"/>
      <c r="G596" s="27" t="s">
        <v>1</v>
      </c>
      <c r="H596" s="28"/>
      <c r="I596" s="29"/>
      <c r="J596" s="30" t="s">
        <v>2</v>
      </c>
      <c r="K596" s="31"/>
      <c r="L596" s="32"/>
      <c r="M596" s="30" t="s">
        <v>3</v>
      </c>
      <c r="N596" s="31"/>
      <c r="O596" s="32"/>
    </row>
    <row r="597" spans="1:15">
      <c r="A597" s="1"/>
      <c r="B597" s="3" t="s">
        <v>62</v>
      </c>
      <c r="C597" s="3" t="s">
        <v>63</v>
      </c>
      <c r="D597" s="9">
        <v>1</v>
      </c>
      <c r="E597" s="9">
        <v>2</v>
      </c>
      <c r="F597" s="9">
        <v>3</v>
      </c>
      <c r="G597" s="9">
        <v>1</v>
      </c>
      <c r="H597" s="9">
        <v>2</v>
      </c>
      <c r="I597" s="9">
        <v>3</v>
      </c>
      <c r="J597" s="13">
        <v>1</v>
      </c>
      <c r="K597" s="13">
        <v>2</v>
      </c>
      <c r="L597" s="13">
        <v>3</v>
      </c>
      <c r="M597" s="13">
        <v>1</v>
      </c>
      <c r="N597" s="13">
        <v>2</v>
      </c>
      <c r="O597" s="13">
        <v>3</v>
      </c>
    </row>
    <row r="598" spans="1:15">
      <c r="A598" s="19" t="s">
        <v>8</v>
      </c>
      <c r="B598" s="20">
        <v>29.5</v>
      </c>
      <c r="C598" s="20">
        <v>37.67</v>
      </c>
      <c r="D598" s="5">
        <f>B600+B609</f>
        <v>103.8</v>
      </c>
      <c r="E598" s="10">
        <f>B598+B599</f>
        <v>51.92</v>
      </c>
      <c r="F598" s="10">
        <v>0</v>
      </c>
      <c r="G598" s="5">
        <f>B600+C609</f>
        <v>96.8</v>
      </c>
      <c r="H598" s="10">
        <f>B598+B599</f>
        <v>51.92</v>
      </c>
      <c r="I598" s="10">
        <v>0</v>
      </c>
      <c r="J598" s="5">
        <f>C600+C609</f>
        <v>96.8</v>
      </c>
      <c r="K598" s="14">
        <f>C598+C599</f>
        <v>69.960000000000008</v>
      </c>
      <c r="L598" s="14">
        <v>0</v>
      </c>
      <c r="M598" s="5">
        <f>C600+B609</f>
        <v>103.8</v>
      </c>
      <c r="N598" s="14">
        <f>C598+C599</f>
        <v>69.960000000000008</v>
      </c>
      <c r="O598" s="14">
        <v>0</v>
      </c>
    </row>
    <row r="599" spans="1:15">
      <c r="A599" s="7" t="s">
        <v>9</v>
      </c>
      <c r="B599" s="1">
        <v>22.42</v>
      </c>
      <c r="C599" s="1">
        <v>32.29</v>
      </c>
      <c r="D599" s="26" t="s">
        <v>4</v>
      </c>
      <c r="E599" s="26"/>
      <c r="F599" s="26"/>
      <c r="G599" s="27" t="s">
        <v>5</v>
      </c>
      <c r="H599" s="28"/>
      <c r="I599" s="29"/>
      <c r="J599" s="30" t="s">
        <v>6</v>
      </c>
      <c r="K599" s="31"/>
      <c r="L599" s="32"/>
      <c r="M599" s="30" t="s">
        <v>7</v>
      </c>
      <c r="N599" s="31"/>
      <c r="O599" s="32"/>
    </row>
    <row r="600" spans="1:15">
      <c r="A600" s="20" t="s">
        <v>10</v>
      </c>
      <c r="B600" s="20">
        <v>68.8</v>
      </c>
      <c r="C600" s="20">
        <v>68.8</v>
      </c>
      <c r="D600" s="9">
        <v>1</v>
      </c>
      <c r="E600" s="9">
        <v>2</v>
      </c>
      <c r="F600" s="9">
        <v>3</v>
      </c>
      <c r="G600" s="9">
        <v>1</v>
      </c>
      <c r="H600" s="9">
        <v>2</v>
      </c>
      <c r="I600" s="9">
        <v>3</v>
      </c>
      <c r="J600" s="13">
        <v>1</v>
      </c>
      <c r="K600" s="13">
        <v>2</v>
      </c>
      <c r="L600" s="13">
        <v>3</v>
      </c>
      <c r="M600" s="13">
        <v>1</v>
      </c>
      <c r="N600" s="13">
        <v>2</v>
      </c>
      <c r="O600" s="13">
        <v>3</v>
      </c>
    </row>
    <row r="601" spans="1:15">
      <c r="A601" s="20" t="s">
        <v>11</v>
      </c>
      <c r="B601" s="20">
        <v>39.11</v>
      </c>
      <c r="C601" s="20">
        <v>35.61</v>
      </c>
      <c r="D601" s="5">
        <f>B605+B606+B602+B603</f>
        <v>116.17999999999999</v>
      </c>
      <c r="E601" s="10">
        <f>B604</f>
        <v>81.819999999999993</v>
      </c>
      <c r="F601" s="10">
        <v>0</v>
      </c>
      <c r="G601" s="5">
        <f>B605+B606+B602+C603</f>
        <v>116.17999999999999</v>
      </c>
      <c r="H601" s="10">
        <f>C604</f>
        <v>99.73</v>
      </c>
      <c r="I601" s="10">
        <v>0</v>
      </c>
      <c r="J601" s="5">
        <f>C605+C606+C602+C603</f>
        <v>107.64</v>
      </c>
      <c r="K601" s="14">
        <f>C604</f>
        <v>99.73</v>
      </c>
      <c r="L601" s="14">
        <v>0</v>
      </c>
      <c r="M601" s="5">
        <f>C605+C606+C602+B603</f>
        <v>107.64</v>
      </c>
      <c r="N601" s="14">
        <f>B604</f>
        <v>81.819999999999993</v>
      </c>
      <c r="O601" s="14">
        <v>0</v>
      </c>
    </row>
    <row r="602" spans="1:15">
      <c r="A602" s="1" t="s">
        <v>12</v>
      </c>
      <c r="B602" s="1">
        <v>32.4</v>
      </c>
      <c r="C602" s="1">
        <v>27.08</v>
      </c>
      <c r="D602" s="26" t="s">
        <v>20</v>
      </c>
      <c r="E602" s="26"/>
      <c r="F602" s="26"/>
      <c r="G602" s="27" t="s">
        <v>21</v>
      </c>
      <c r="H602" s="28"/>
      <c r="I602" s="29"/>
      <c r="J602" s="30" t="s">
        <v>22</v>
      </c>
      <c r="K602" s="31"/>
      <c r="L602" s="32"/>
      <c r="M602" s="30" t="s">
        <v>23</v>
      </c>
      <c r="N602" s="31"/>
      <c r="O602" s="32"/>
    </row>
    <row r="603" spans="1:15">
      <c r="A603" s="20" t="s">
        <v>13</v>
      </c>
      <c r="B603" s="20">
        <v>43.2</v>
      </c>
      <c r="C603" s="20">
        <v>43.2</v>
      </c>
      <c r="D603" s="9">
        <v>1</v>
      </c>
      <c r="E603" s="9">
        <v>2</v>
      </c>
      <c r="F603" s="9">
        <v>3</v>
      </c>
      <c r="G603" s="9">
        <v>1</v>
      </c>
      <c r="H603" s="9">
        <v>2</v>
      </c>
      <c r="I603" s="9">
        <v>3</v>
      </c>
      <c r="J603" s="13">
        <v>1</v>
      </c>
      <c r="K603" s="13">
        <v>2</v>
      </c>
      <c r="L603" s="13">
        <v>3</v>
      </c>
      <c r="M603" s="13">
        <v>1</v>
      </c>
      <c r="N603" s="13">
        <v>2</v>
      </c>
      <c r="O603" s="13">
        <v>3</v>
      </c>
    </row>
    <row r="604" spans="1:15">
      <c r="A604" s="1" t="s">
        <v>14</v>
      </c>
      <c r="B604" s="1">
        <v>81.819999999999993</v>
      </c>
      <c r="C604" s="1">
        <v>99.73</v>
      </c>
      <c r="D604" s="5">
        <f>B605+B606+B598+B607</f>
        <v>117.78</v>
      </c>
      <c r="E604" s="10" t="s">
        <v>24</v>
      </c>
      <c r="F604" s="10" t="s">
        <v>24</v>
      </c>
      <c r="G604" s="5">
        <f>C605+C606+B598+B607</f>
        <v>114.56</v>
      </c>
      <c r="H604" s="10" t="s">
        <v>24</v>
      </c>
      <c r="I604" s="10" t="s">
        <v>24</v>
      </c>
      <c r="J604" s="5">
        <f>C605+C606+C598+C607</f>
        <v>122.73</v>
      </c>
      <c r="K604" s="14" t="s">
        <v>24</v>
      </c>
      <c r="L604" s="14" t="s">
        <v>24</v>
      </c>
      <c r="M604" s="5">
        <f>B605+B606+C598+C607</f>
        <v>125.95</v>
      </c>
      <c r="N604" s="14" t="s">
        <v>24</v>
      </c>
      <c r="O604" s="14" t="s">
        <v>24</v>
      </c>
    </row>
    <row r="605" spans="1:15">
      <c r="A605" s="1" t="s">
        <v>15</v>
      </c>
      <c r="B605" s="1">
        <v>29.91</v>
      </c>
      <c r="C605" s="1">
        <v>26.69</v>
      </c>
      <c r="D605" s="26" t="s">
        <v>25</v>
      </c>
      <c r="E605" s="26"/>
      <c r="F605" s="26"/>
      <c r="G605" s="27" t="s">
        <v>26</v>
      </c>
      <c r="H605" s="28"/>
      <c r="I605" s="29"/>
      <c r="J605" s="30" t="s">
        <v>27</v>
      </c>
      <c r="K605" s="31"/>
      <c r="L605" s="32"/>
      <c r="M605" s="30" t="s">
        <v>28</v>
      </c>
      <c r="N605" s="31"/>
      <c r="O605" s="32"/>
    </row>
    <row r="606" spans="1:15">
      <c r="A606" s="1" t="s">
        <v>16</v>
      </c>
      <c r="B606" s="1">
        <v>10.67</v>
      </c>
      <c r="C606" s="1">
        <v>10.67</v>
      </c>
      <c r="D606" s="11">
        <v>1</v>
      </c>
      <c r="E606" s="11">
        <v>2</v>
      </c>
      <c r="F606" s="11">
        <v>3</v>
      </c>
      <c r="G606" s="11">
        <v>1</v>
      </c>
      <c r="H606" s="11">
        <v>2</v>
      </c>
      <c r="I606" s="11">
        <v>3</v>
      </c>
      <c r="J606" s="15">
        <v>1</v>
      </c>
      <c r="K606" s="15">
        <v>2</v>
      </c>
      <c r="L606" s="15">
        <v>3</v>
      </c>
      <c r="M606" s="15">
        <v>1</v>
      </c>
      <c r="N606" s="15">
        <v>2</v>
      </c>
      <c r="O606" s="15">
        <v>3</v>
      </c>
    </row>
    <row r="607" spans="1:15">
      <c r="A607" s="1" t="s">
        <v>17</v>
      </c>
      <c r="B607" s="1">
        <v>47.7</v>
      </c>
      <c r="C607" s="4">
        <v>47.7</v>
      </c>
      <c r="D607" s="5">
        <f>B608+B600+B609+B598+B607</f>
        <v>211.10000000000002</v>
      </c>
      <c r="E607" s="10">
        <f>B605+B602+B603+B606</f>
        <v>116.18</v>
      </c>
      <c r="F607" s="10" t="s">
        <v>24</v>
      </c>
      <c r="G607" s="5">
        <f>B608+B600+C609+C598+C607</f>
        <v>212.26999999999998</v>
      </c>
      <c r="H607" s="10">
        <f>B605+B602+B603+B606</f>
        <v>116.18</v>
      </c>
      <c r="I607" s="10" t="s">
        <v>24</v>
      </c>
      <c r="J607" s="5">
        <f>C608+C600+C609+C598+C607</f>
        <v>212.26999999999998</v>
      </c>
      <c r="K607" s="14">
        <f>C605+C602+C603+C606</f>
        <v>107.64</v>
      </c>
      <c r="L607" s="14" t="s">
        <v>24</v>
      </c>
      <c r="M607" s="5">
        <f>C608+C600+B609+B598+B607</f>
        <v>211.10000000000002</v>
      </c>
      <c r="N607" s="14">
        <f>C605+C602+C603+C606</f>
        <v>107.64</v>
      </c>
      <c r="O607" s="14" t="s">
        <v>24</v>
      </c>
    </row>
    <row r="608" spans="1:15">
      <c r="A608" s="1" t="s">
        <v>18</v>
      </c>
      <c r="B608" s="1">
        <v>30.1</v>
      </c>
      <c r="C608" s="1">
        <v>30.1</v>
      </c>
      <c r="D608" s="1" t="s">
        <v>0</v>
      </c>
      <c r="E608" s="1">
        <f>D598*A611*A611</f>
        <v>21.019500000000001</v>
      </c>
      <c r="F608" s="1" t="s">
        <v>4</v>
      </c>
      <c r="G608" s="1">
        <f>D601*A611*A611</f>
        <v>23.526450000000001</v>
      </c>
      <c r="H608" s="1" t="s">
        <v>20</v>
      </c>
      <c r="I608" s="1">
        <f>D604*A611*A611</f>
        <v>23.850450000000002</v>
      </c>
      <c r="J608" s="1" t="s">
        <v>25</v>
      </c>
      <c r="K608" s="1">
        <f>D607*A611*A611</f>
        <v>42.747750000000011</v>
      </c>
      <c r="L608" s="2"/>
      <c r="M608" s="2"/>
      <c r="N608" s="2"/>
      <c r="O608" s="2"/>
    </row>
    <row r="609" spans="1:15">
      <c r="A609" s="1" t="s">
        <v>19</v>
      </c>
      <c r="B609" s="1">
        <v>35</v>
      </c>
      <c r="C609" s="1">
        <v>28</v>
      </c>
      <c r="D609" s="1" t="s">
        <v>1</v>
      </c>
      <c r="E609" s="1">
        <f>G598*A611*A613</f>
        <v>23.958000000000002</v>
      </c>
      <c r="F609" s="1" t="s">
        <v>5</v>
      </c>
      <c r="G609" s="1">
        <f>G601*A611*A613</f>
        <v>28.754550000000002</v>
      </c>
      <c r="H609" s="1" t="s">
        <v>21</v>
      </c>
      <c r="I609" s="1">
        <f>G604*A611*A613</f>
        <v>28.353600000000004</v>
      </c>
      <c r="J609" s="1" t="s">
        <v>26</v>
      </c>
      <c r="K609" s="1">
        <f>G607*A611*A613</f>
        <v>52.536825</v>
      </c>
      <c r="L609" s="2"/>
      <c r="M609" s="2"/>
      <c r="N609" s="2"/>
      <c r="O609" s="2"/>
    </row>
    <row r="610" spans="1:15">
      <c r="A610" s="33" t="s">
        <v>73</v>
      </c>
      <c r="B610" s="34"/>
      <c r="C610" s="35"/>
      <c r="D610" s="1" t="s">
        <v>2</v>
      </c>
      <c r="E610" s="1">
        <f>J598*A613*A613</f>
        <v>29.282000000000004</v>
      </c>
      <c r="F610" s="1" t="s">
        <v>6</v>
      </c>
      <c r="G610" s="1">
        <f>J601*A613*A613</f>
        <v>32.561100000000003</v>
      </c>
      <c r="H610" s="1" t="s">
        <v>22</v>
      </c>
      <c r="I610" s="1">
        <f>J604*A613*A613</f>
        <v>37.125825000000006</v>
      </c>
      <c r="J610" s="1" t="s">
        <v>27</v>
      </c>
      <c r="K610" s="1">
        <f>J607*A613*A613</f>
        <v>64.211675</v>
      </c>
    </row>
    <row r="611" spans="1:15">
      <c r="A611" s="22">
        <v>0.45</v>
      </c>
      <c r="B611" s="22"/>
      <c r="C611" s="22"/>
      <c r="D611" s="1" t="s">
        <v>3</v>
      </c>
      <c r="E611" s="1">
        <f>M598*A613*A611</f>
        <v>25.690500000000004</v>
      </c>
      <c r="F611" s="1" t="s">
        <v>7</v>
      </c>
      <c r="G611" s="1">
        <f>M601*A613*A611</f>
        <v>26.640900000000002</v>
      </c>
      <c r="H611" s="1" t="s">
        <v>23</v>
      </c>
      <c r="I611" s="1">
        <f>M604*A613*A611</f>
        <v>31.172625000000004</v>
      </c>
      <c r="J611" s="1" t="s">
        <v>28</v>
      </c>
      <c r="K611" s="1">
        <f>M607*A613*A611</f>
        <v>52.247250000000008</v>
      </c>
    </row>
    <row r="612" spans="1:15">
      <c r="A612" s="23" t="s">
        <v>81</v>
      </c>
      <c r="B612" s="24"/>
      <c r="C612" s="25"/>
      <c r="D612" s="6" t="s">
        <v>56</v>
      </c>
      <c r="E612" s="6">
        <f>SUM(E608:E611)</f>
        <v>99.95</v>
      </c>
      <c r="F612" s="6" t="s">
        <v>57</v>
      </c>
      <c r="G612" s="6">
        <f>SUM(G608:G611)</f>
        <v>111.48300000000002</v>
      </c>
      <c r="H612" s="6" t="s">
        <v>58</v>
      </c>
      <c r="I612" s="6">
        <f>SUM(I608:I611)</f>
        <v>120.50250000000003</v>
      </c>
      <c r="J612" s="6" t="s">
        <v>59</v>
      </c>
      <c r="K612" s="6">
        <f>SUM(K608:K611)</f>
        <v>211.74350000000004</v>
      </c>
    </row>
    <row r="613" spans="1:15">
      <c r="A613" s="22">
        <v>0.55000000000000004</v>
      </c>
      <c r="B613" s="22"/>
      <c r="C613" s="22"/>
      <c r="D613" s="21" t="s">
        <v>60</v>
      </c>
      <c r="E613" s="21">
        <f>3600/(E612*((1-0.5)*0.5)+G612*((1-0.5)*0.5)+((0.5*(I612+K612))*(1-0.5)))</f>
        <v>26.486217050870085</v>
      </c>
      <c r="F613" s="2"/>
      <c r="G613" s="2"/>
      <c r="H613" s="2"/>
      <c r="I613" s="2"/>
      <c r="J613" s="2"/>
      <c r="K613" s="2"/>
    </row>
    <row r="616" spans="1:15">
      <c r="A616" s="36" t="s">
        <v>112</v>
      </c>
      <c r="B616" s="36"/>
      <c r="C616" s="36"/>
      <c r="D616" s="26" t="s">
        <v>0</v>
      </c>
      <c r="E616" s="26"/>
      <c r="F616" s="26"/>
      <c r="G616" s="27" t="s">
        <v>1</v>
      </c>
      <c r="H616" s="28"/>
      <c r="I616" s="29"/>
      <c r="J616" s="30" t="s">
        <v>2</v>
      </c>
      <c r="K616" s="31"/>
      <c r="L616" s="32"/>
      <c r="M616" s="30" t="s">
        <v>3</v>
      </c>
      <c r="N616" s="31"/>
      <c r="O616" s="32"/>
    </row>
    <row r="617" spans="1:15">
      <c r="A617" s="1"/>
      <c r="B617" s="3" t="s">
        <v>62</v>
      </c>
      <c r="C617" s="3" t="s">
        <v>63</v>
      </c>
      <c r="D617" s="9">
        <v>1</v>
      </c>
      <c r="E617" s="9">
        <v>2</v>
      </c>
      <c r="F617" s="9">
        <v>3</v>
      </c>
      <c r="G617" s="9">
        <v>1</v>
      </c>
      <c r="H617" s="9">
        <v>2</v>
      </c>
      <c r="I617" s="9">
        <v>3</v>
      </c>
      <c r="J617" s="13">
        <v>1</v>
      </c>
      <c r="K617" s="13">
        <v>2</v>
      </c>
      <c r="L617" s="13">
        <v>3</v>
      </c>
      <c r="M617" s="13">
        <v>1</v>
      </c>
      <c r="N617" s="13">
        <v>2</v>
      </c>
      <c r="O617" s="13">
        <v>3</v>
      </c>
    </row>
    <row r="618" spans="1:15">
      <c r="A618" s="19" t="s">
        <v>8</v>
      </c>
      <c r="B618" s="20">
        <v>29.56</v>
      </c>
      <c r="C618" s="20">
        <v>37.74</v>
      </c>
      <c r="D618" s="5">
        <f>B620+B629</f>
        <v>101.01</v>
      </c>
      <c r="E618" s="10">
        <f>B618+B619</f>
        <v>51.980000000000004</v>
      </c>
      <c r="F618" s="10">
        <v>0</v>
      </c>
      <c r="G618" s="5">
        <f>B620+C629</f>
        <v>94.01</v>
      </c>
      <c r="H618" s="10">
        <f>B618+B619</f>
        <v>51.980000000000004</v>
      </c>
      <c r="I618" s="10">
        <v>0</v>
      </c>
      <c r="J618" s="5">
        <f>C620+C629</f>
        <v>94.01</v>
      </c>
      <c r="K618" s="14">
        <f>C618+C619</f>
        <v>70.03</v>
      </c>
      <c r="L618" s="14">
        <v>0</v>
      </c>
      <c r="M618" s="5">
        <f>C620+B629</f>
        <v>101.01</v>
      </c>
      <c r="N618" s="14">
        <f>C618+C619</f>
        <v>70.03</v>
      </c>
      <c r="O618" s="14">
        <v>0</v>
      </c>
    </row>
    <row r="619" spans="1:15">
      <c r="A619" s="7" t="s">
        <v>9</v>
      </c>
      <c r="B619" s="1">
        <v>22.42</v>
      </c>
      <c r="C619" s="1">
        <v>32.29</v>
      </c>
      <c r="D619" s="26" t="s">
        <v>4</v>
      </c>
      <c r="E619" s="26"/>
      <c r="F619" s="26"/>
      <c r="G619" s="27" t="s">
        <v>5</v>
      </c>
      <c r="H619" s="28"/>
      <c r="I619" s="29"/>
      <c r="J619" s="30" t="s">
        <v>6</v>
      </c>
      <c r="K619" s="31"/>
      <c r="L619" s="32"/>
      <c r="M619" s="30" t="s">
        <v>7</v>
      </c>
      <c r="N619" s="31"/>
      <c r="O619" s="32"/>
    </row>
    <row r="620" spans="1:15">
      <c r="A620" s="20" t="s">
        <v>10</v>
      </c>
      <c r="B620" s="20">
        <v>66.010000000000005</v>
      </c>
      <c r="C620" s="20">
        <v>66.010000000000005</v>
      </c>
      <c r="D620" s="9">
        <v>1</v>
      </c>
      <c r="E620" s="9">
        <v>2</v>
      </c>
      <c r="F620" s="9">
        <v>3</v>
      </c>
      <c r="G620" s="9">
        <v>1</v>
      </c>
      <c r="H620" s="9">
        <v>2</v>
      </c>
      <c r="I620" s="9">
        <v>3</v>
      </c>
      <c r="J620" s="13">
        <v>1</v>
      </c>
      <c r="K620" s="13">
        <v>2</v>
      </c>
      <c r="L620" s="13">
        <v>3</v>
      </c>
      <c r="M620" s="13">
        <v>1</v>
      </c>
      <c r="N620" s="13">
        <v>2</v>
      </c>
      <c r="O620" s="13">
        <v>3</v>
      </c>
    </row>
    <row r="621" spans="1:15">
      <c r="A621" s="20" t="s">
        <v>11</v>
      </c>
      <c r="B621" s="20">
        <v>8.75</v>
      </c>
      <c r="C621" s="20">
        <v>5.25</v>
      </c>
      <c r="D621" s="10">
        <f>B625+B626+B622+B623</f>
        <v>80.179999999999993</v>
      </c>
      <c r="E621" s="5">
        <f>B624</f>
        <v>81.819999999999993</v>
      </c>
      <c r="F621" s="10">
        <v>0</v>
      </c>
      <c r="G621" s="10">
        <f>B625+B626+B622+C623</f>
        <v>80.179999999999993</v>
      </c>
      <c r="H621" s="5">
        <f>C624</f>
        <v>99.73</v>
      </c>
      <c r="I621" s="10">
        <v>0</v>
      </c>
      <c r="J621" s="14">
        <f>C625+C626+C622+C623</f>
        <v>71.64</v>
      </c>
      <c r="K621" s="5">
        <f>C624</f>
        <v>99.73</v>
      </c>
      <c r="L621" s="14">
        <v>0</v>
      </c>
      <c r="M621" s="14">
        <f>C625+C626+C622+B623</f>
        <v>71.64</v>
      </c>
      <c r="N621" s="5">
        <f>B624</f>
        <v>81.819999999999993</v>
      </c>
      <c r="O621" s="14">
        <v>0</v>
      </c>
    </row>
    <row r="622" spans="1:15">
      <c r="A622" s="1" t="s">
        <v>12</v>
      </c>
      <c r="B622" s="1">
        <v>32.4</v>
      </c>
      <c r="C622" s="1">
        <v>27.08</v>
      </c>
      <c r="D622" s="26" t="s">
        <v>20</v>
      </c>
      <c r="E622" s="26"/>
      <c r="F622" s="26"/>
      <c r="G622" s="27" t="s">
        <v>21</v>
      </c>
      <c r="H622" s="28"/>
      <c r="I622" s="29"/>
      <c r="J622" s="30" t="s">
        <v>22</v>
      </c>
      <c r="K622" s="31"/>
      <c r="L622" s="32"/>
      <c r="M622" s="30" t="s">
        <v>23</v>
      </c>
      <c r="N622" s="31"/>
      <c r="O622" s="32"/>
    </row>
    <row r="623" spans="1:15">
      <c r="A623" s="20" t="s">
        <v>13</v>
      </c>
      <c r="B623" s="20">
        <v>7.2</v>
      </c>
      <c r="C623" s="20">
        <v>7.2</v>
      </c>
      <c r="D623" s="9">
        <v>1</v>
      </c>
      <c r="E623" s="9">
        <v>2</v>
      </c>
      <c r="F623" s="9">
        <v>3</v>
      </c>
      <c r="G623" s="9">
        <v>1</v>
      </c>
      <c r="H623" s="9">
        <v>2</v>
      </c>
      <c r="I623" s="9">
        <v>3</v>
      </c>
      <c r="J623" s="13">
        <v>1</v>
      </c>
      <c r="K623" s="13">
        <v>2</v>
      </c>
      <c r="L623" s="13">
        <v>3</v>
      </c>
      <c r="M623" s="13">
        <v>1</v>
      </c>
      <c r="N623" s="13">
        <v>2</v>
      </c>
      <c r="O623" s="13">
        <v>3</v>
      </c>
    </row>
    <row r="624" spans="1:15">
      <c r="A624" s="1" t="s">
        <v>14</v>
      </c>
      <c r="B624" s="1">
        <v>81.819999999999993</v>
      </c>
      <c r="C624" s="1">
        <v>99.73</v>
      </c>
      <c r="D624" s="5">
        <f>B625+B626+B618+B627</f>
        <v>117.84</v>
      </c>
      <c r="E624" s="10" t="s">
        <v>24</v>
      </c>
      <c r="F624" s="10" t="s">
        <v>24</v>
      </c>
      <c r="G624" s="5">
        <f>C625+C626+B618+B627</f>
        <v>114.62</v>
      </c>
      <c r="H624" s="10" t="s">
        <v>24</v>
      </c>
      <c r="I624" s="10" t="s">
        <v>24</v>
      </c>
      <c r="J624" s="5">
        <f>C625+C626+C618+C627</f>
        <v>122.8</v>
      </c>
      <c r="K624" s="14" t="s">
        <v>24</v>
      </c>
      <c r="L624" s="14" t="s">
        <v>24</v>
      </c>
      <c r="M624" s="5">
        <f>B625+B626+C618+C627</f>
        <v>126.02</v>
      </c>
      <c r="N624" s="14" t="s">
        <v>24</v>
      </c>
      <c r="O624" s="14" t="s">
        <v>24</v>
      </c>
    </row>
    <row r="625" spans="1:15">
      <c r="A625" s="1" t="s">
        <v>15</v>
      </c>
      <c r="B625" s="1">
        <v>29.91</v>
      </c>
      <c r="C625" s="1">
        <v>26.69</v>
      </c>
      <c r="D625" s="26" t="s">
        <v>25</v>
      </c>
      <c r="E625" s="26"/>
      <c r="F625" s="26"/>
      <c r="G625" s="27" t="s">
        <v>26</v>
      </c>
      <c r="H625" s="28"/>
      <c r="I625" s="29"/>
      <c r="J625" s="30" t="s">
        <v>27</v>
      </c>
      <c r="K625" s="31"/>
      <c r="L625" s="32"/>
      <c r="M625" s="30" t="s">
        <v>28</v>
      </c>
      <c r="N625" s="31"/>
      <c r="O625" s="32"/>
    </row>
    <row r="626" spans="1:15">
      <c r="A626" s="1" t="s">
        <v>16</v>
      </c>
      <c r="B626" s="1">
        <v>10.67</v>
      </c>
      <c r="C626" s="1">
        <v>10.67</v>
      </c>
      <c r="D626" s="11">
        <v>1</v>
      </c>
      <c r="E626" s="11">
        <v>2</v>
      </c>
      <c r="F626" s="11">
        <v>3</v>
      </c>
      <c r="G626" s="11">
        <v>1</v>
      </c>
      <c r="H626" s="11">
        <v>2</v>
      </c>
      <c r="I626" s="11">
        <v>3</v>
      </c>
      <c r="J626" s="15">
        <v>1</v>
      </c>
      <c r="K626" s="15">
        <v>2</v>
      </c>
      <c r="L626" s="15">
        <v>3</v>
      </c>
      <c r="M626" s="15">
        <v>1</v>
      </c>
      <c r="N626" s="15">
        <v>2</v>
      </c>
      <c r="O626" s="15">
        <v>3</v>
      </c>
    </row>
    <row r="627" spans="1:15">
      <c r="A627" s="1" t="s">
        <v>17</v>
      </c>
      <c r="B627" s="1">
        <v>47.7</v>
      </c>
      <c r="C627" s="4">
        <v>47.7</v>
      </c>
      <c r="D627" s="5">
        <f>B628+B620+B629+B618+B627</f>
        <v>208.37</v>
      </c>
      <c r="E627" s="10">
        <f>B625+B622+B623+B626</f>
        <v>80.180000000000007</v>
      </c>
      <c r="F627" s="10" t="s">
        <v>24</v>
      </c>
      <c r="G627" s="5">
        <f>B628+B620+C629+C618+C627</f>
        <v>209.55</v>
      </c>
      <c r="H627" s="10">
        <f>B625+B622+B623+B626</f>
        <v>80.180000000000007</v>
      </c>
      <c r="I627" s="10" t="s">
        <v>24</v>
      </c>
      <c r="J627" s="5">
        <f>C628+C620+C629+C618+C627</f>
        <v>209.55</v>
      </c>
      <c r="K627" s="14">
        <f>C625+C622+C623+C626</f>
        <v>71.64</v>
      </c>
      <c r="L627" s="14" t="s">
        <v>24</v>
      </c>
      <c r="M627" s="5">
        <f>C628+C620+B629+B618+B627</f>
        <v>208.37</v>
      </c>
      <c r="N627" s="14">
        <f>C625+C622+C623+C626</f>
        <v>71.64</v>
      </c>
      <c r="O627" s="14" t="s">
        <v>24</v>
      </c>
    </row>
    <row r="628" spans="1:15">
      <c r="A628" s="1" t="s">
        <v>18</v>
      </c>
      <c r="B628" s="1">
        <v>30.1</v>
      </c>
      <c r="C628" s="1">
        <v>30.1</v>
      </c>
      <c r="D628" s="1" t="s">
        <v>0</v>
      </c>
      <c r="E628" s="1">
        <f>D618*A631*A631</f>
        <v>9.090899999999999E-2</v>
      </c>
      <c r="F628" s="1" t="s">
        <v>4</v>
      </c>
      <c r="G628" s="1">
        <f>E621*A631*A631</f>
        <v>7.3637999999999981E-2</v>
      </c>
      <c r="H628" s="1" t="s">
        <v>20</v>
      </c>
      <c r="I628" s="1">
        <f>D624*A631*A631</f>
        <v>0.106056</v>
      </c>
      <c r="J628" s="1" t="s">
        <v>25</v>
      </c>
      <c r="K628" s="1">
        <f>D627*A631*A631</f>
        <v>0.18753300000000001</v>
      </c>
      <c r="L628" s="2"/>
      <c r="M628" s="2"/>
      <c r="N628" s="2"/>
      <c r="O628" s="2"/>
    </row>
    <row r="629" spans="1:15">
      <c r="A629" s="1" t="s">
        <v>19</v>
      </c>
      <c r="B629" s="1">
        <v>35</v>
      </c>
      <c r="C629" s="1">
        <v>28</v>
      </c>
      <c r="D629" s="1" t="s">
        <v>1</v>
      </c>
      <c r="E629" s="1">
        <f>G618*A631*A633</f>
        <v>2.7356910000000001</v>
      </c>
      <c r="F629" s="1" t="s">
        <v>5</v>
      </c>
      <c r="G629" s="1">
        <f>H621*A631*A633</f>
        <v>2.9021430000000001</v>
      </c>
      <c r="H629" s="1" t="s">
        <v>21</v>
      </c>
      <c r="I629" s="1">
        <f>G624*A631*A633</f>
        <v>3.335442</v>
      </c>
      <c r="J629" s="1" t="s">
        <v>26</v>
      </c>
      <c r="K629" s="1">
        <f>G627*A631*A633</f>
        <v>6.0979049999999999</v>
      </c>
      <c r="L629" s="2"/>
      <c r="M629" s="2"/>
      <c r="N629" s="2"/>
      <c r="O629" s="2"/>
    </row>
    <row r="630" spans="1:15">
      <c r="A630" s="33" t="s">
        <v>73</v>
      </c>
      <c r="B630" s="34"/>
      <c r="C630" s="35"/>
      <c r="D630" s="1" t="s">
        <v>2</v>
      </c>
      <c r="E630" s="1">
        <f>J618*A633*A633</f>
        <v>88.454008999999999</v>
      </c>
      <c r="F630" s="1" t="s">
        <v>6</v>
      </c>
      <c r="G630" s="1">
        <f>K621*A633*A633</f>
        <v>93.835956999999993</v>
      </c>
      <c r="H630" s="1" t="s">
        <v>22</v>
      </c>
      <c r="I630" s="1">
        <f>J624*A633*A633</f>
        <v>115.54252</v>
      </c>
      <c r="J630" s="1" t="s">
        <v>27</v>
      </c>
      <c r="K630" s="1">
        <f>J627*A633*A633</f>
        <v>197.165595</v>
      </c>
    </row>
    <row r="631" spans="1:15">
      <c r="A631" s="22">
        <v>0.03</v>
      </c>
      <c r="B631" s="22"/>
      <c r="C631" s="22"/>
      <c r="D631" s="1" t="s">
        <v>3</v>
      </c>
      <c r="E631" s="1">
        <f>M618*A633*A631</f>
        <v>2.9393910000000001</v>
      </c>
      <c r="F631" s="1" t="s">
        <v>7</v>
      </c>
      <c r="G631" s="1">
        <f>N621*A633*A631</f>
        <v>2.3809619999999998</v>
      </c>
      <c r="H631" s="1" t="s">
        <v>23</v>
      </c>
      <c r="I631" s="1">
        <f>M624*A633*A631</f>
        <v>3.6671819999999995</v>
      </c>
      <c r="J631" s="1" t="s">
        <v>28</v>
      </c>
      <c r="K631" s="1">
        <f>M627*A633*A631</f>
        <v>6.0635669999999999</v>
      </c>
    </row>
    <row r="632" spans="1:15">
      <c r="A632" s="23" t="s">
        <v>81</v>
      </c>
      <c r="B632" s="24"/>
      <c r="C632" s="25"/>
      <c r="D632" s="6" t="s">
        <v>56</v>
      </c>
      <c r="E632" s="6">
        <f>SUM(E628:E631)</f>
        <v>94.22</v>
      </c>
      <c r="F632" s="6" t="s">
        <v>57</v>
      </c>
      <c r="G632" s="6">
        <f>SUM(G628:G631)</f>
        <v>99.192699999999988</v>
      </c>
      <c r="H632" s="6" t="s">
        <v>58</v>
      </c>
      <c r="I632" s="6">
        <f>SUM(I628:I631)</f>
        <v>122.65119999999999</v>
      </c>
      <c r="J632" s="6" t="s">
        <v>59</v>
      </c>
      <c r="K632" s="6">
        <f>SUM(K628:K631)</f>
        <v>209.5146</v>
      </c>
    </row>
    <row r="633" spans="1:15">
      <c r="A633" s="22">
        <v>0.97</v>
      </c>
      <c r="B633" s="22"/>
      <c r="C633" s="22"/>
      <c r="D633" s="21" t="s">
        <v>60</v>
      </c>
      <c r="E633" s="21">
        <f>3600/(E632*((1-0.5)*0.5)+G632*((1-0.5)*0.5)+((0.5*(I632+K632))*(1-0.5)))</f>
        <v>27.398381022054746</v>
      </c>
      <c r="F633" s="2"/>
      <c r="G633" s="2"/>
      <c r="H633" s="2"/>
      <c r="I633" s="2"/>
      <c r="J633" s="2"/>
      <c r="K633" s="2"/>
    </row>
  </sheetData>
  <mergeCells count="717">
    <mergeCell ref="A590:C590"/>
    <mergeCell ref="A591:C591"/>
    <mergeCell ref="A592:C592"/>
    <mergeCell ref="A593:C593"/>
    <mergeCell ref="D579:F579"/>
    <mergeCell ref="G579:I579"/>
    <mergeCell ref="J579:L579"/>
    <mergeCell ref="M579:O579"/>
    <mergeCell ref="D582:F582"/>
    <mergeCell ref="G582:I582"/>
    <mergeCell ref="J582:L582"/>
    <mergeCell ref="M582:O582"/>
    <mergeCell ref="D585:F585"/>
    <mergeCell ref="G585:I585"/>
    <mergeCell ref="J585:L585"/>
    <mergeCell ref="M585:O585"/>
    <mergeCell ref="D565:F565"/>
    <mergeCell ref="G565:I565"/>
    <mergeCell ref="J565:L565"/>
    <mergeCell ref="M565:O565"/>
    <mergeCell ref="A570:C570"/>
    <mergeCell ref="A571:C571"/>
    <mergeCell ref="A572:C572"/>
    <mergeCell ref="A573:C573"/>
    <mergeCell ref="A576:C576"/>
    <mergeCell ref="D576:F576"/>
    <mergeCell ref="G576:I576"/>
    <mergeCell ref="J576:L576"/>
    <mergeCell ref="M576:O576"/>
    <mergeCell ref="J556:L556"/>
    <mergeCell ref="M556:O556"/>
    <mergeCell ref="D559:F559"/>
    <mergeCell ref="G559:I559"/>
    <mergeCell ref="J559:L559"/>
    <mergeCell ref="M559:O559"/>
    <mergeCell ref="D562:F562"/>
    <mergeCell ref="G562:I562"/>
    <mergeCell ref="J562:L562"/>
    <mergeCell ref="M562:O562"/>
    <mergeCell ref="A545:D545"/>
    <mergeCell ref="A546:D546"/>
    <mergeCell ref="A547:D547"/>
    <mergeCell ref="A548:D548"/>
    <mergeCell ref="A549:D549"/>
    <mergeCell ref="A550:D550"/>
    <mergeCell ref="A556:C556"/>
    <mergeCell ref="D556:F556"/>
    <mergeCell ref="G556:I556"/>
    <mergeCell ref="E540:G540"/>
    <mergeCell ref="H540:J540"/>
    <mergeCell ref="K540:M540"/>
    <mergeCell ref="N540:P540"/>
    <mergeCell ref="Q540:S540"/>
    <mergeCell ref="T540:V540"/>
    <mergeCell ref="W540:Y540"/>
    <mergeCell ref="Z540:AB540"/>
    <mergeCell ref="AC540:AE540"/>
    <mergeCell ref="E537:G537"/>
    <mergeCell ref="H537:J537"/>
    <mergeCell ref="K537:M537"/>
    <mergeCell ref="N537:P537"/>
    <mergeCell ref="Q537:S537"/>
    <mergeCell ref="T537:V537"/>
    <mergeCell ref="W537:Y537"/>
    <mergeCell ref="Z537:AB537"/>
    <mergeCell ref="AC537:AE537"/>
    <mergeCell ref="T531:V531"/>
    <mergeCell ref="W531:Y531"/>
    <mergeCell ref="Z531:AB531"/>
    <mergeCell ref="AC531:AE531"/>
    <mergeCell ref="E534:G534"/>
    <mergeCell ref="H534:J534"/>
    <mergeCell ref="K534:M534"/>
    <mergeCell ref="N534:P534"/>
    <mergeCell ref="Q534:S534"/>
    <mergeCell ref="T534:V534"/>
    <mergeCell ref="W534:Y534"/>
    <mergeCell ref="Z534:AB534"/>
    <mergeCell ref="AC534:AE534"/>
    <mergeCell ref="A526:C526"/>
    <mergeCell ref="A527:C527"/>
    <mergeCell ref="A528:C528"/>
    <mergeCell ref="A531:D531"/>
    <mergeCell ref="E531:G531"/>
    <mergeCell ref="H531:J531"/>
    <mergeCell ref="K531:M531"/>
    <mergeCell ref="N531:P531"/>
    <mergeCell ref="Q531:S531"/>
    <mergeCell ref="D517:F517"/>
    <mergeCell ref="G517:I517"/>
    <mergeCell ref="J517:L517"/>
    <mergeCell ref="M517:O517"/>
    <mergeCell ref="D520:F520"/>
    <mergeCell ref="G520:I520"/>
    <mergeCell ref="J520:L520"/>
    <mergeCell ref="M520:O520"/>
    <mergeCell ref="A525:C525"/>
    <mergeCell ref="A506:C506"/>
    <mergeCell ref="A507:C507"/>
    <mergeCell ref="A508:C508"/>
    <mergeCell ref="A511:C511"/>
    <mergeCell ref="D511:F511"/>
    <mergeCell ref="G511:I511"/>
    <mergeCell ref="J511:L511"/>
    <mergeCell ref="M511:O511"/>
    <mergeCell ref="D514:F514"/>
    <mergeCell ref="G514:I514"/>
    <mergeCell ref="J514:L514"/>
    <mergeCell ref="M514:O514"/>
    <mergeCell ref="D497:F497"/>
    <mergeCell ref="G497:I497"/>
    <mergeCell ref="J497:L497"/>
    <mergeCell ref="M497:O497"/>
    <mergeCell ref="D500:F500"/>
    <mergeCell ref="G500:I500"/>
    <mergeCell ref="J500:L500"/>
    <mergeCell ref="M500:O500"/>
    <mergeCell ref="A505:C505"/>
    <mergeCell ref="A486:C486"/>
    <mergeCell ref="A487:C487"/>
    <mergeCell ref="A488:C488"/>
    <mergeCell ref="A491:C491"/>
    <mergeCell ref="D491:F491"/>
    <mergeCell ref="G491:I491"/>
    <mergeCell ref="J491:L491"/>
    <mergeCell ref="M491:O491"/>
    <mergeCell ref="D494:F494"/>
    <mergeCell ref="G494:I494"/>
    <mergeCell ref="J494:L494"/>
    <mergeCell ref="M494:O494"/>
    <mergeCell ref="D477:F477"/>
    <mergeCell ref="G477:I477"/>
    <mergeCell ref="J477:L477"/>
    <mergeCell ref="M477:O477"/>
    <mergeCell ref="D480:F480"/>
    <mergeCell ref="G480:I480"/>
    <mergeCell ref="J480:L480"/>
    <mergeCell ref="M480:O480"/>
    <mergeCell ref="A485:C485"/>
    <mergeCell ref="A466:C466"/>
    <mergeCell ref="A467:C467"/>
    <mergeCell ref="A468:C468"/>
    <mergeCell ref="A471:C471"/>
    <mergeCell ref="D471:F471"/>
    <mergeCell ref="G471:I471"/>
    <mergeCell ref="J471:L471"/>
    <mergeCell ref="M471:O471"/>
    <mergeCell ref="D474:F474"/>
    <mergeCell ref="G474:I474"/>
    <mergeCell ref="J474:L474"/>
    <mergeCell ref="M474:O474"/>
    <mergeCell ref="D457:F457"/>
    <mergeCell ref="G457:I457"/>
    <mergeCell ref="J457:L457"/>
    <mergeCell ref="M457:O457"/>
    <mergeCell ref="D460:F460"/>
    <mergeCell ref="G460:I460"/>
    <mergeCell ref="J460:L460"/>
    <mergeCell ref="M460:O460"/>
    <mergeCell ref="A465:C465"/>
    <mergeCell ref="A446:C446"/>
    <mergeCell ref="A447:C447"/>
    <mergeCell ref="A448:C448"/>
    <mergeCell ref="A451:C451"/>
    <mergeCell ref="D451:F451"/>
    <mergeCell ref="G451:I451"/>
    <mergeCell ref="J451:L451"/>
    <mergeCell ref="M451:O451"/>
    <mergeCell ref="D454:F454"/>
    <mergeCell ref="G454:I454"/>
    <mergeCell ref="J454:L454"/>
    <mergeCell ref="M454:O454"/>
    <mergeCell ref="D437:F437"/>
    <mergeCell ref="G437:I437"/>
    <mergeCell ref="J437:L437"/>
    <mergeCell ref="M437:O437"/>
    <mergeCell ref="D440:F440"/>
    <mergeCell ref="G440:I440"/>
    <mergeCell ref="J440:L440"/>
    <mergeCell ref="M440:O440"/>
    <mergeCell ref="A445:C445"/>
    <mergeCell ref="A426:C426"/>
    <mergeCell ref="A427:C427"/>
    <mergeCell ref="A428:C428"/>
    <mergeCell ref="A431:C431"/>
    <mergeCell ref="D431:F431"/>
    <mergeCell ref="G431:I431"/>
    <mergeCell ref="J431:L431"/>
    <mergeCell ref="M431:O431"/>
    <mergeCell ref="D434:F434"/>
    <mergeCell ref="G434:I434"/>
    <mergeCell ref="J434:L434"/>
    <mergeCell ref="M434:O434"/>
    <mergeCell ref="D417:F417"/>
    <mergeCell ref="G417:I417"/>
    <mergeCell ref="J417:L417"/>
    <mergeCell ref="M417:O417"/>
    <mergeCell ref="D420:F420"/>
    <mergeCell ref="G420:I420"/>
    <mergeCell ref="J420:L420"/>
    <mergeCell ref="M420:O420"/>
    <mergeCell ref="A425:C425"/>
    <mergeCell ref="A406:C406"/>
    <mergeCell ref="A407:C407"/>
    <mergeCell ref="A408:C408"/>
    <mergeCell ref="A411:C411"/>
    <mergeCell ref="D411:F411"/>
    <mergeCell ref="G411:I411"/>
    <mergeCell ref="J411:L411"/>
    <mergeCell ref="M411:O411"/>
    <mergeCell ref="D414:F414"/>
    <mergeCell ref="G414:I414"/>
    <mergeCell ref="J414:L414"/>
    <mergeCell ref="M414:O414"/>
    <mergeCell ref="D397:F397"/>
    <mergeCell ref="G397:I397"/>
    <mergeCell ref="J397:L397"/>
    <mergeCell ref="M397:O397"/>
    <mergeCell ref="D400:F400"/>
    <mergeCell ref="G400:I400"/>
    <mergeCell ref="J400:L400"/>
    <mergeCell ref="M400:O400"/>
    <mergeCell ref="A405:C405"/>
    <mergeCell ref="A391:C391"/>
    <mergeCell ref="D391:F391"/>
    <mergeCell ref="G391:I391"/>
    <mergeCell ref="J391:L391"/>
    <mergeCell ref="M391:O391"/>
    <mergeCell ref="D394:F394"/>
    <mergeCell ref="G394:I394"/>
    <mergeCell ref="J394:L394"/>
    <mergeCell ref="M394:O394"/>
    <mergeCell ref="A161:C161"/>
    <mergeCell ref="A162:C162"/>
    <mergeCell ref="A163:C163"/>
    <mergeCell ref="D152:F152"/>
    <mergeCell ref="G152:I152"/>
    <mergeCell ref="J152:L152"/>
    <mergeCell ref="M152:O152"/>
    <mergeCell ref="D155:F155"/>
    <mergeCell ref="G155:I155"/>
    <mergeCell ref="J155:L155"/>
    <mergeCell ref="M155:O155"/>
    <mergeCell ref="A160:C160"/>
    <mergeCell ref="A146:C146"/>
    <mergeCell ref="D146:F146"/>
    <mergeCell ref="G146:I146"/>
    <mergeCell ref="J146:L146"/>
    <mergeCell ref="M146:O146"/>
    <mergeCell ref="D149:F149"/>
    <mergeCell ref="G149:I149"/>
    <mergeCell ref="J149:L149"/>
    <mergeCell ref="M149:O149"/>
    <mergeCell ref="A140:C140"/>
    <mergeCell ref="A141:C141"/>
    <mergeCell ref="A142:C142"/>
    <mergeCell ref="A143:C143"/>
    <mergeCell ref="D132:F132"/>
    <mergeCell ref="G132:I132"/>
    <mergeCell ref="J132:L132"/>
    <mergeCell ref="M132:O132"/>
    <mergeCell ref="D135:F135"/>
    <mergeCell ref="G135:I135"/>
    <mergeCell ref="J135:L135"/>
    <mergeCell ref="M135:O135"/>
    <mergeCell ref="D126:F126"/>
    <mergeCell ref="G126:I126"/>
    <mergeCell ref="J126:L126"/>
    <mergeCell ref="M126:O126"/>
    <mergeCell ref="D129:F129"/>
    <mergeCell ref="G129:I129"/>
    <mergeCell ref="J129:L129"/>
    <mergeCell ref="M129:O129"/>
    <mergeCell ref="A120:C120"/>
    <mergeCell ref="A121:C121"/>
    <mergeCell ref="A122:C122"/>
    <mergeCell ref="A123:C123"/>
    <mergeCell ref="A126:C126"/>
    <mergeCell ref="D112:F112"/>
    <mergeCell ref="G112:I112"/>
    <mergeCell ref="J112:L112"/>
    <mergeCell ref="M112:O112"/>
    <mergeCell ref="D115:F115"/>
    <mergeCell ref="G115:I115"/>
    <mergeCell ref="J115:L115"/>
    <mergeCell ref="M115:O115"/>
    <mergeCell ref="D106:F106"/>
    <mergeCell ref="G106:I106"/>
    <mergeCell ref="J106:L106"/>
    <mergeCell ref="M106:O106"/>
    <mergeCell ref="D109:F109"/>
    <mergeCell ref="G109:I109"/>
    <mergeCell ref="J109:L109"/>
    <mergeCell ref="M109:O109"/>
    <mergeCell ref="A100:C100"/>
    <mergeCell ref="A101:C101"/>
    <mergeCell ref="A102:C102"/>
    <mergeCell ref="A103:C103"/>
    <mergeCell ref="A106:C106"/>
    <mergeCell ref="D92:F92"/>
    <mergeCell ref="G92:I92"/>
    <mergeCell ref="J92:L92"/>
    <mergeCell ref="M92:O92"/>
    <mergeCell ref="D95:F95"/>
    <mergeCell ref="G95:I95"/>
    <mergeCell ref="J95:L95"/>
    <mergeCell ref="M95:O95"/>
    <mergeCell ref="D86:F86"/>
    <mergeCell ref="G86:I86"/>
    <mergeCell ref="J86:L86"/>
    <mergeCell ref="M86:O86"/>
    <mergeCell ref="D89:F89"/>
    <mergeCell ref="G89:I89"/>
    <mergeCell ref="J89:L89"/>
    <mergeCell ref="M89:O89"/>
    <mergeCell ref="A80:C80"/>
    <mergeCell ref="A81:C81"/>
    <mergeCell ref="A82:C82"/>
    <mergeCell ref="A83:C83"/>
    <mergeCell ref="A86:C86"/>
    <mergeCell ref="D72:F72"/>
    <mergeCell ref="G72:I72"/>
    <mergeCell ref="J72:L72"/>
    <mergeCell ref="M72:O72"/>
    <mergeCell ref="D75:F75"/>
    <mergeCell ref="G75:I75"/>
    <mergeCell ref="J75:L75"/>
    <mergeCell ref="M75:O75"/>
    <mergeCell ref="G66:I66"/>
    <mergeCell ref="J66:L66"/>
    <mergeCell ref="M66:O66"/>
    <mergeCell ref="D69:F69"/>
    <mergeCell ref="G69:I69"/>
    <mergeCell ref="J69:L69"/>
    <mergeCell ref="M69:O69"/>
    <mergeCell ref="A61:C61"/>
    <mergeCell ref="A62:C62"/>
    <mergeCell ref="A63:C63"/>
    <mergeCell ref="A66:C66"/>
    <mergeCell ref="D66:F66"/>
    <mergeCell ref="D55:F55"/>
    <mergeCell ref="G55:I55"/>
    <mergeCell ref="J55:L55"/>
    <mergeCell ref="M55:O55"/>
    <mergeCell ref="A60:C60"/>
    <mergeCell ref="D49:F49"/>
    <mergeCell ref="G49:I49"/>
    <mergeCell ref="J49:L49"/>
    <mergeCell ref="M49:O49"/>
    <mergeCell ref="D52:F52"/>
    <mergeCell ref="G52:I52"/>
    <mergeCell ref="J52:L52"/>
    <mergeCell ref="M52:O52"/>
    <mergeCell ref="A46:C46"/>
    <mergeCell ref="D46:F46"/>
    <mergeCell ref="G46:I46"/>
    <mergeCell ref="J46:L46"/>
    <mergeCell ref="M46:O46"/>
    <mergeCell ref="M7:O7"/>
    <mergeCell ref="M1:O1"/>
    <mergeCell ref="D1:F1"/>
    <mergeCell ref="G1:I1"/>
    <mergeCell ref="J1:L1"/>
    <mergeCell ref="D4:F4"/>
    <mergeCell ref="G4:I4"/>
    <mergeCell ref="J4:L4"/>
    <mergeCell ref="M4:O4"/>
    <mergeCell ref="A1:C1"/>
    <mergeCell ref="A21:D21"/>
    <mergeCell ref="A35:D35"/>
    <mergeCell ref="A36:D36"/>
    <mergeCell ref="H21:J21"/>
    <mergeCell ref="H27:J27"/>
    <mergeCell ref="A18:C18"/>
    <mergeCell ref="A16:C16"/>
    <mergeCell ref="A17:C17"/>
    <mergeCell ref="A15:C15"/>
    <mergeCell ref="D7:F7"/>
    <mergeCell ref="G7:I7"/>
    <mergeCell ref="J7:L7"/>
    <mergeCell ref="K27:M27"/>
    <mergeCell ref="H30:J30"/>
    <mergeCell ref="K30:M30"/>
    <mergeCell ref="D10:F10"/>
    <mergeCell ref="G10:I10"/>
    <mergeCell ref="J10:L10"/>
    <mergeCell ref="M10:O10"/>
    <mergeCell ref="K21:M21"/>
    <mergeCell ref="N21:P21"/>
    <mergeCell ref="H24:J24"/>
    <mergeCell ref="K24:M24"/>
    <mergeCell ref="A37:D37"/>
    <mergeCell ref="A38:D38"/>
    <mergeCell ref="A39:D39"/>
    <mergeCell ref="A40:D40"/>
    <mergeCell ref="E21:G21"/>
    <mergeCell ref="E24:G24"/>
    <mergeCell ref="E27:G27"/>
    <mergeCell ref="E30:G30"/>
    <mergeCell ref="N30:P30"/>
    <mergeCell ref="N27:P27"/>
    <mergeCell ref="N24:P24"/>
    <mergeCell ref="Q21:S21"/>
    <mergeCell ref="T21:V21"/>
    <mergeCell ref="Q24:S24"/>
    <mergeCell ref="T24:V24"/>
    <mergeCell ref="Q27:S27"/>
    <mergeCell ref="T27:V27"/>
    <mergeCell ref="Q30:S30"/>
    <mergeCell ref="T30:V30"/>
    <mergeCell ref="W21:Y21"/>
    <mergeCell ref="Z21:AB21"/>
    <mergeCell ref="AC21:AE21"/>
    <mergeCell ref="W24:Y24"/>
    <mergeCell ref="Z24:AB24"/>
    <mergeCell ref="AC24:AE24"/>
    <mergeCell ref="W27:Y27"/>
    <mergeCell ref="Z27:AB27"/>
    <mergeCell ref="AC27:AE27"/>
    <mergeCell ref="W30:Y30"/>
    <mergeCell ref="Z30:AB30"/>
    <mergeCell ref="AC30:AE30"/>
    <mergeCell ref="A166:C166"/>
    <mergeCell ref="D166:F166"/>
    <mergeCell ref="G166:I166"/>
    <mergeCell ref="J166:L166"/>
    <mergeCell ref="M166:O166"/>
    <mergeCell ref="D169:F169"/>
    <mergeCell ref="G169:I169"/>
    <mergeCell ref="J169:L169"/>
    <mergeCell ref="M169:O169"/>
    <mergeCell ref="D172:F172"/>
    <mergeCell ref="G172:I172"/>
    <mergeCell ref="J172:L172"/>
    <mergeCell ref="M172:O172"/>
    <mergeCell ref="D175:F175"/>
    <mergeCell ref="G175:I175"/>
    <mergeCell ref="J175:L175"/>
    <mergeCell ref="M175:O175"/>
    <mergeCell ref="A180:C180"/>
    <mergeCell ref="A181:C181"/>
    <mergeCell ref="A182:C182"/>
    <mergeCell ref="A183:C183"/>
    <mergeCell ref="A186:C186"/>
    <mergeCell ref="D186:F186"/>
    <mergeCell ref="G186:I186"/>
    <mergeCell ref="J186:L186"/>
    <mergeCell ref="M186:O186"/>
    <mergeCell ref="D189:F189"/>
    <mergeCell ref="G189:I189"/>
    <mergeCell ref="J189:L189"/>
    <mergeCell ref="M189:O189"/>
    <mergeCell ref="D192:F192"/>
    <mergeCell ref="G192:I192"/>
    <mergeCell ref="J192:L192"/>
    <mergeCell ref="M192:O192"/>
    <mergeCell ref="D195:F195"/>
    <mergeCell ref="G195:I195"/>
    <mergeCell ref="J195:L195"/>
    <mergeCell ref="M195:O195"/>
    <mergeCell ref="A200:C200"/>
    <mergeCell ref="A201:C201"/>
    <mergeCell ref="A202:C202"/>
    <mergeCell ref="A203:C203"/>
    <mergeCell ref="A206:C206"/>
    <mergeCell ref="D206:F206"/>
    <mergeCell ref="G206:I206"/>
    <mergeCell ref="J206:L206"/>
    <mergeCell ref="M206:O206"/>
    <mergeCell ref="D209:F209"/>
    <mergeCell ref="G209:I209"/>
    <mergeCell ref="J209:L209"/>
    <mergeCell ref="M209:O209"/>
    <mergeCell ref="D212:F212"/>
    <mergeCell ref="G212:I212"/>
    <mergeCell ref="J212:L212"/>
    <mergeCell ref="M212:O212"/>
    <mergeCell ref="D215:F215"/>
    <mergeCell ref="G215:I215"/>
    <mergeCell ref="J215:L215"/>
    <mergeCell ref="M215:O215"/>
    <mergeCell ref="A220:C220"/>
    <mergeCell ref="A221:C221"/>
    <mergeCell ref="A222:C222"/>
    <mergeCell ref="A223:C223"/>
    <mergeCell ref="A226:C226"/>
    <mergeCell ref="D226:F226"/>
    <mergeCell ref="G226:I226"/>
    <mergeCell ref="J226:L226"/>
    <mergeCell ref="M226:O226"/>
    <mergeCell ref="D229:F229"/>
    <mergeCell ref="G229:I229"/>
    <mergeCell ref="J229:L229"/>
    <mergeCell ref="M229:O229"/>
    <mergeCell ref="D232:F232"/>
    <mergeCell ref="G232:I232"/>
    <mergeCell ref="J232:L232"/>
    <mergeCell ref="M232:O232"/>
    <mergeCell ref="D235:F235"/>
    <mergeCell ref="G235:I235"/>
    <mergeCell ref="J235:L235"/>
    <mergeCell ref="M235:O235"/>
    <mergeCell ref="A240:C240"/>
    <mergeCell ref="A241:C241"/>
    <mergeCell ref="A242:C242"/>
    <mergeCell ref="A243:C243"/>
    <mergeCell ref="A246:D246"/>
    <mergeCell ref="E246:G246"/>
    <mergeCell ref="H246:J246"/>
    <mergeCell ref="K246:M246"/>
    <mergeCell ref="N246:P246"/>
    <mergeCell ref="Q246:S246"/>
    <mergeCell ref="T246:V246"/>
    <mergeCell ref="W246:Y246"/>
    <mergeCell ref="Z246:AB246"/>
    <mergeCell ref="AC246:AE246"/>
    <mergeCell ref="E249:G249"/>
    <mergeCell ref="H249:J249"/>
    <mergeCell ref="K249:M249"/>
    <mergeCell ref="N249:P249"/>
    <mergeCell ref="Q249:S249"/>
    <mergeCell ref="T249:V249"/>
    <mergeCell ref="W249:Y249"/>
    <mergeCell ref="Z249:AB249"/>
    <mergeCell ref="AC249:AE249"/>
    <mergeCell ref="E252:G252"/>
    <mergeCell ref="H252:J252"/>
    <mergeCell ref="K252:M252"/>
    <mergeCell ref="N252:P252"/>
    <mergeCell ref="Q252:S252"/>
    <mergeCell ref="T252:V252"/>
    <mergeCell ref="W252:Y252"/>
    <mergeCell ref="Z252:AB252"/>
    <mergeCell ref="AC252:AE252"/>
    <mergeCell ref="E255:G255"/>
    <mergeCell ref="H255:J255"/>
    <mergeCell ref="K255:M255"/>
    <mergeCell ref="N255:P255"/>
    <mergeCell ref="Q255:S255"/>
    <mergeCell ref="T255:V255"/>
    <mergeCell ref="W255:Y255"/>
    <mergeCell ref="Z255:AB255"/>
    <mergeCell ref="AC255:AE255"/>
    <mergeCell ref="A260:D260"/>
    <mergeCell ref="A261:D261"/>
    <mergeCell ref="A262:D262"/>
    <mergeCell ref="A263:D263"/>
    <mergeCell ref="A264:D264"/>
    <mergeCell ref="A265:D265"/>
    <mergeCell ref="A271:C271"/>
    <mergeCell ref="D271:F271"/>
    <mergeCell ref="G271:I271"/>
    <mergeCell ref="J271:L271"/>
    <mergeCell ref="M271:O271"/>
    <mergeCell ref="D274:F274"/>
    <mergeCell ref="G274:I274"/>
    <mergeCell ref="J274:L274"/>
    <mergeCell ref="M274:O274"/>
    <mergeCell ref="D277:F277"/>
    <mergeCell ref="G277:I277"/>
    <mergeCell ref="J277:L277"/>
    <mergeCell ref="M277:O277"/>
    <mergeCell ref="D280:F280"/>
    <mergeCell ref="G280:I280"/>
    <mergeCell ref="J280:L280"/>
    <mergeCell ref="M280:O280"/>
    <mergeCell ref="A285:C285"/>
    <mergeCell ref="A286:C286"/>
    <mergeCell ref="A287:C287"/>
    <mergeCell ref="A288:C288"/>
    <mergeCell ref="A291:C291"/>
    <mergeCell ref="D291:F291"/>
    <mergeCell ref="G291:I291"/>
    <mergeCell ref="J291:L291"/>
    <mergeCell ref="M291:O291"/>
    <mergeCell ref="D294:F294"/>
    <mergeCell ref="G294:I294"/>
    <mergeCell ref="J294:L294"/>
    <mergeCell ref="M294:O294"/>
    <mergeCell ref="D297:F297"/>
    <mergeCell ref="G297:I297"/>
    <mergeCell ref="J297:L297"/>
    <mergeCell ref="M297:O297"/>
    <mergeCell ref="D300:F300"/>
    <mergeCell ref="G300:I300"/>
    <mergeCell ref="J300:L300"/>
    <mergeCell ref="M300:O300"/>
    <mergeCell ref="A305:C305"/>
    <mergeCell ref="A306:C306"/>
    <mergeCell ref="A307:C307"/>
    <mergeCell ref="A308:C308"/>
    <mergeCell ref="A311:C311"/>
    <mergeCell ref="D311:F311"/>
    <mergeCell ref="G311:I311"/>
    <mergeCell ref="J311:L311"/>
    <mergeCell ref="M311:O311"/>
    <mergeCell ref="D314:F314"/>
    <mergeCell ref="G314:I314"/>
    <mergeCell ref="J314:L314"/>
    <mergeCell ref="M314:O314"/>
    <mergeCell ref="D317:F317"/>
    <mergeCell ref="G317:I317"/>
    <mergeCell ref="J317:L317"/>
    <mergeCell ref="M317:O317"/>
    <mergeCell ref="D320:F320"/>
    <mergeCell ref="G320:I320"/>
    <mergeCell ref="J320:L320"/>
    <mergeCell ref="M320:O320"/>
    <mergeCell ref="A325:C325"/>
    <mergeCell ref="A326:C326"/>
    <mergeCell ref="A327:C327"/>
    <mergeCell ref="A328:C328"/>
    <mergeCell ref="A331:C331"/>
    <mergeCell ref="D331:F331"/>
    <mergeCell ref="G331:I331"/>
    <mergeCell ref="J331:L331"/>
    <mergeCell ref="M331:O331"/>
    <mergeCell ref="D334:F334"/>
    <mergeCell ref="G334:I334"/>
    <mergeCell ref="J334:L334"/>
    <mergeCell ref="M334:O334"/>
    <mergeCell ref="D337:F337"/>
    <mergeCell ref="G337:I337"/>
    <mergeCell ref="J337:L337"/>
    <mergeCell ref="M337:O337"/>
    <mergeCell ref="D340:F340"/>
    <mergeCell ref="G340:I340"/>
    <mergeCell ref="J340:L340"/>
    <mergeCell ref="M340:O340"/>
    <mergeCell ref="A345:C345"/>
    <mergeCell ref="A346:C346"/>
    <mergeCell ref="A347:C347"/>
    <mergeCell ref="A348:C348"/>
    <mergeCell ref="A351:C351"/>
    <mergeCell ref="D351:F351"/>
    <mergeCell ref="G351:I351"/>
    <mergeCell ref="J351:L351"/>
    <mergeCell ref="M351:O351"/>
    <mergeCell ref="D354:F354"/>
    <mergeCell ref="G354:I354"/>
    <mergeCell ref="J354:L354"/>
    <mergeCell ref="M354:O354"/>
    <mergeCell ref="D357:F357"/>
    <mergeCell ref="G357:I357"/>
    <mergeCell ref="J357:L357"/>
    <mergeCell ref="M357:O357"/>
    <mergeCell ref="D360:F360"/>
    <mergeCell ref="G360:I360"/>
    <mergeCell ref="J360:L360"/>
    <mergeCell ref="M360:O360"/>
    <mergeCell ref="A365:C365"/>
    <mergeCell ref="A366:C366"/>
    <mergeCell ref="A367:C367"/>
    <mergeCell ref="A368:C368"/>
    <mergeCell ref="A371:C371"/>
    <mergeCell ref="D371:F371"/>
    <mergeCell ref="G371:I371"/>
    <mergeCell ref="J371:L371"/>
    <mergeCell ref="M371:O371"/>
    <mergeCell ref="A385:C385"/>
    <mergeCell ref="A386:C386"/>
    <mergeCell ref="A387:C387"/>
    <mergeCell ref="A388:C388"/>
    <mergeCell ref="D374:F374"/>
    <mergeCell ref="G374:I374"/>
    <mergeCell ref="J374:L374"/>
    <mergeCell ref="M374:O374"/>
    <mergeCell ref="D377:F377"/>
    <mergeCell ref="G377:I377"/>
    <mergeCell ref="J377:L377"/>
    <mergeCell ref="M377:O377"/>
    <mergeCell ref="D380:F380"/>
    <mergeCell ref="G380:I380"/>
    <mergeCell ref="J380:L380"/>
    <mergeCell ref="M380:O380"/>
    <mergeCell ref="A596:C596"/>
    <mergeCell ref="D596:F596"/>
    <mergeCell ref="G596:I596"/>
    <mergeCell ref="J596:L596"/>
    <mergeCell ref="M596:O596"/>
    <mergeCell ref="D599:F599"/>
    <mergeCell ref="G599:I599"/>
    <mergeCell ref="J599:L599"/>
    <mergeCell ref="M599:O599"/>
    <mergeCell ref="D602:F602"/>
    <mergeCell ref="G602:I602"/>
    <mergeCell ref="J602:L602"/>
    <mergeCell ref="M602:O602"/>
    <mergeCell ref="D605:F605"/>
    <mergeCell ref="G605:I605"/>
    <mergeCell ref="J605:L605"/>
    <mergeCell ref="M605:O605"/>
    <mergeCell ref="A610:C610"/>
    <mergeCell ref="A611:C611"/>
    <mergeCell ref="A612:C612"/>
    <mergeCell ref="A613:C613"/>
    <mergeCell ref="A616:C616"/>
    <mergeCell ref="D616:F616"/>
    <mergeCell ref="G616:I616"/>
    <mergeCell ref="J616:L616"/>
    <mergeCell ref="M616:O616"/>
    <mergeCell ref="D619:F619"/>
    <mergeCell ref="G619:I619"/>
    <mergeCell ref="J619:L619"/>
    <mergeCell ref="M619:O619"/>
    <mergeCell ref="A631:C631"/>
    <mergeCell ref="A632:C632"/>
    <mergeCell ref="A633:C633"/>
    <mergeCell ref="D622:F622"/>
    <mergeCell ref="G622:I622"/>
    <mergeCell ref="J622:L622"/>
    <mergeCell ref="M622:O622"/>
    <mergeCell ref="D625:F625"/>
    <mergeCell ref="G625:I625"/>
    <mergeCell ref="J625:L625"/>
    <mergeCell ref="M625:O625"/>
    <mergeCell ref="A630:C6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</dc:creator>
  <cp:lastModifiedBy>Васильев</cp:lastModifiedBy>
  <dcterms:created xsi:type="dcterms:W3CDTF">2020-12-19T01:42:22Z</dcterms:created>
  <dcterms:modified xsi:type="dcterms:W3CDTF">2021-01-11T02:56:22Z</dcterms:modified>
</cp:coreProperties>
</file>